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3"/>
  <workbookPr/>
  <mc:AlternateContent xmlns:mc="http://schemas.openxmlformats.org/markup-compatibility/2006">
    <mc:Choice Requires="x15">
      <x15ac:absPath xmlns:x15ac="http://schemas.microsoft.com/office/spreadsheetml/2010/11/ac" url="H:\様式集\ホームページ更新予定\R5\03政策財政課\町井\051120　財政状況資料集\"/>
    </mc:Choice>
  </mc:AlternateContent>
  <xr:revisionPtr revIDLastSave="0" documentId="13_ncr:1_{818C3B7F-A95D-4B0D-8150-2B06CC31E0C6}"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35" i="10"/>
  <c r="CO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AM34" i="10"/>
  <c r="BW34" i="10" s="1"/>
  <c r="BW35" i="10" s="1"/>
  <c r="BW36" i="10" s="1"/>
  <c r="BW37" i="10" s="1"/>
  <c r="BW38" i="10" s="1"/>
  <c r="BW39" i="10" s="1"/>
  <c r="BW40" i="10" s="1"/>
  <c r="BW41" i="10" s="1"/>
  <c r="BW42" i="10" s="1"/>
  <c r="BE34" i="10"/>
</calcChain>
</file>

<file path=xl/sharedStrings.xml><?xml version="1.0" encoding="utf-8"?>
<sst xmlns="http://schemas.openxmlformats.org/spreadsheetml/2006/main" count="1172" uniqueCount="604">
  <si>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</si>
  <si>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</si>
  <si>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</si>
  <si>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</si>
  <si>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</si>
  <si>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</si>
  <si>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</si>
  <si>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</si>
  <si>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</si>
  <si>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</si>
  <si>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</si>
  <si>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</si>
  <si>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</si>
  <si>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</si>
  <si>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</si>
  <si>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</si>
  <si>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</si>
  <si>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</si>
  <si>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</si>
  <si>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</si>
  <si>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</si>
  <si>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</si>
  <si>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</si>
  <si>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</si>
  <si>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</si>
  <si>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</si>
  <si>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</si>
  <si>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</si>
  <si>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</si>
  <si>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</si>
  <si>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</si>
  <si>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</si>
  <si>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</si>
  <si>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</si>
  <si>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</si>
  <si>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</si>
  <si>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</si>
  <si>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</si>
  <si>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</si>
  <si>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</si>
  <si>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</si>
  <si>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</si>
  <si>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</si>
  <si>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</si>
  <si>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</si>
  <si>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</si>
  <si>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</si>
  <si>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</si>
  <si>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</si>
  <si>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</si>
  <si>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</si>
  <si>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</si>
  <si>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</si>
  <si>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</si>
  <si>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</si>
  <si>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</si>
  <si>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</si>
  <si>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</si>
  <si>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</si>
  <si>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</si>
  <si>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</si>
  <si>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</si>
  <si>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</si>
  <si>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</si>
  <si>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</si>
  <si>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</si>
  <si>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</si>
  <si>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</si>
  <si>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</si>
  <si>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</si>
  <si>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</si>
  <si>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</si>
  <si>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</si>
  <si>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</si>
  <si>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</si>
  <si>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</si>
  <si>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</si>
  <si>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</si>
  <si>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</si>
  <si>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</si>
  <si>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</si>
  <si>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</si>
  <si>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</si>
  <si>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</si>
  <si>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</si>
  <si>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</si>
  <si>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</si>
  <si>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</si>
  <si>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</si>
  <si>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</si>
  <si>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</si>
  <si>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</si>
  <si>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</si>
  <si>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</si>
  <si>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</si>
  <si>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</si>
  <si>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</si>
  <si>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</si>
  <si>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北方町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</si>
  <si>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</si>
  <si>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</si>
  <si>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</si>
  <si>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</si>
  <si>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</si>
  <si>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</si>
  <si>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</si>
  <si>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</si>
  <si>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</si>
  <si>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</si>
  <si>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</si>
  <si>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</si>
  <si>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</si>
  <si>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</si>
  <si>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</si>
  <si>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</si>
  <si>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</si>
  <si>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</si>
  <si>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</si>
  <si>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</si>
  <si>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</si>
  <si>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</si>
  <si>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</si>
  <si>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</si>
  <si>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</si>
  <si>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</si>
  <si>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</si>
  <si>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</si>
  <si>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</si>
  <si>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</si>
  <si>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</si>
  <si>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</si>
  <si>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</si>
  <si>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</si>
  <si>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</si>
  <si>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</si>
  <si>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</si>
  <si>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</si>
  <si>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</si>
  <si>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</si>
  <si>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</si>
  <si>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</si>
  <si>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</si>
  <si>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</si>
  <si>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</si>
  <si>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</si>
  <si>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</si>
  <si>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</si>
  <si>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</si>
  <si>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</si>
  <si>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</si>
  <si>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</si>
  <si>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</si>
  <si>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</si>
  <si>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</si>
  <si>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</si>
  <si>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</si>
  <si>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</si>
  <si>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</si>
  <si>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</si>
  <si>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</si>
  <si>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</si>
  <si>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</si>
  <si>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</si>
  <si>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</si>
  <si>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</si>
  <si>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</si>
  <si>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</si>
  <si>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</si>
  <si>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</si>
  <si>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</si>
  <si>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</si>
  <si>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</si>
  <si>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</si>
  <si>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</si>
  <si>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</si>
  <si>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</si>
  <si>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</si>
  <si>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</si>
  <si>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</si>
  <si>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</si>
  <si>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</si>
  <si>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</si>
  <si>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</si>
  <si>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</si>
  <si>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</si>
  <si>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</si>
  <si>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</si>
  <si>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</si>
  <si>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</si>
  <si>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</si>
  <si>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</si>
  <si>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</si>
  <si>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</si>
  <si>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</si>
  <si>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</si>
  <si>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</si>
  <si>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</si>
  <si>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</si>
  <si>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</si>
  <si>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</si>
  <si>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</si>
  <si>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</si>
  <si>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</si>
  <si>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</si>
  <si>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</si>
  <si>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</si>
  <si>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</si>
  <si>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</si>
  <si>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</si>
  <si>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</si>
  <si>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</si>
  <si>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</si>
  <si>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</si>
  <si>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</si>
  <si>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岐阜県北方町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</si>
  <si>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</si>
  <si>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</si>
  <si>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</si>
  <si>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</si>
  <si>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</si>
  <si>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</si>
  <si>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</si>
  <si>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</si>
  <si>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</si>
  <si>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</si>
  <si>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</si>
  <si>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</si>
  <si>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</si>
  <si>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</si>
  <si>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</si>
  <si>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</si>
  <si>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</si>
  <si>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</si>
  <si>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</si>
  <si>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</si>
  <si>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</si>
  <si>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</si>
  <si>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</si>
  <si>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</si>
  <si>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</si>
  <si>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</si>
  <si>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</si>
  <si>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</si>
  <si>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</si>
  <si>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</si>
  <si>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</si>
  <si>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</si>
  <si>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</si>
  <si>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</si>
  <si>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</si>
  <si>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</si>
  <si>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</si>
  <si>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</si>
  <si>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</si>
  <si>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</si>
  <si>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</si>
  <si>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</si>
  <si>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</si>
  <si>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</si>
  <si>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</si>
  <si>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</si>
  <si>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</si>
  <si>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</si>
  <si>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</si>
  <si>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</si>
  <si>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</si>
  <si>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</si>
  <si>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</si>
  <si>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</si>
  <si>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</si>
  <si>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</si>
  <si>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</si>
  <si>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</si>
  <si>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</si>
  <si>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</si>
  <si>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</si>
  <si>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</si>
  <si>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</si>
  <si>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</si>
  <si>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</si>
  <si>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</si>
  <si>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</si>
  <si>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</si>
  <si>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</si>
  <si>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</si>
  <si>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</si>
  <si>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</si>
  <si>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</si>
  <si>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</si>
  <si>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</si>
  <si>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</si>
  <si>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</si>
  <si>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</si>
  <si>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</si>
  <si>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</si>
  <si>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</si>
  <si>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</si>
  <si>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</si>
  <si>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</si>
  <si>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</si>
  <si>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</si>
  <si>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</si>
  <si>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</si>
  <si>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</si>
  <si>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</si>
  <si>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</si>
  <si>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</si>
  <si>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</si>
  <si>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</si>
  <si>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</si>
  <si>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</si>
  <si>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</si>
  <si>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</si>
  <si>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</si>
  <si>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</si>
  <si>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</si>
  <si>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</si>
  <si>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</si>
  <si>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</si>
  <si>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</si>
  <si>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</si>
  <si>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</si>
  <si>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</si>
  <si>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</si>
  <si>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</si>
  <si>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</si>
  <si>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</si>
  <si>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</si>
  <si>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</si>
  <si>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</si>
  <si>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</si>
  <si>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</si>
  <si>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</si>
  <si>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</si>
  <si>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</si>
  <si>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</si>
  <si>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</si>
  <si>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</si>
  <si>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</si>
  <si>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</si>
  <si>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</si>
  <si>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</si>
  <si>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</si>
  <si>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</si>
  <si>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</si>
  <si>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</si>
  <si>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</si>
  <si>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</si>
  <si>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</si>
  <si>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</si>
  <si>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</si>
  <si>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</si>
  <si>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</si>
  <si>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</si>
  <si>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</si>
  <si>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</si>
  <si>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</si>
  <si>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</si>
  <si>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</si>
  <si>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</si>
  <si>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</si>
  <si>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</si>
  <si>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</si>
  <si>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</si>
  <si>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</si>
  <si>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</si>
  <si>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</si>
  <si>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</si>
  <si>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</si>
  <si>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岐阜県北方町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</si>
  <si>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</si>
  <si>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</si>
  <si>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</si>
  <si>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</si>
  <si>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</si>
  <si>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</si>
  <si>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</si>
  <si>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</si>
  <si>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</si>
  <si>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</si>
  <si>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</si>
  <si>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</si>
  <si>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</si>
  <si>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</si>
  <si>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</si>
  <si>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</si>
  <si>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</si>
  <si>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</si>
  <si>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</si>
  <si>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</si>
  <si>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</si>
  <si>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</si>
  <si>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</si>
  <si>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</si>
  <si>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</si>
  <si>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</si>
  <si>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</si>
  <si>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</si>
  <si>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</si>
  <si>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</si>
  <si>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</si>
  <si>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</si>
  <si>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</si>
  <si>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</si>
  <si>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</si>
  <si>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</si>
  <si>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上水道事業会計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</si>
  <si>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</si>
  <si>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</si>
  <si>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</si>
  <si>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</si>
  <si>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</si>
  <si>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</si>
  <si>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</si>
  <si>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</si>
  <si>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</si>
  <si>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</si>
  <si>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</si>
  <si>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</si>
  <si>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</si>
  <si>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</si>
  <si>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</si>
  <si>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</si>
  <si>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</si>
  <si>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</si>
  <si>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</si>
  <si>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</si>
  <si>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</si>
  <si>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</si>
  <si>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</si>
  <si>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</si>
  <si>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</si>
  <si>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</si>
  <si>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</si>
  <si>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</si>
  <si>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</si>
  <si>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</si>
  <si>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</si>
  <si>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</si>
  <si>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</si>
  <si>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</si>
  <si>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</si>
  <si>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</si>
  <si>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</si>
  <si>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</si>
  <si>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</si>
  <si>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</si>
  <si>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</si>
  <si>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</si>
  <si>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</si>
  <si>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</si>
  <si>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</si>
  <si>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</si>
  <si>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</si>
  <si>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</si>
  <si>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</si>
  <si>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</si>
  <si>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</si>
  <si>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</si>
  <si>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</si>
  <si>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</si>
  <si>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</si>
  <si>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</si>
  <si>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</si>
  <si>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</si>
  <si>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</si>
  <si>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</si>
  <si>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</si>
  <si>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</si>
  <si>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</si>
  <si>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</si>
  <si>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</si>
  <si>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</si>
  <si>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</si>
  <si>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</si>
  <si>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</si>
  <si>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</si>
  <si>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</si>
  <si>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</si>
  <si>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</si>
  <si>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</si>
  <si>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</si>
  <si>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</si>
  <si>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</si>
  <si>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</si>
  <si>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</si>
  <si>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</si>
  <si>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</si>
  <si>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</si>
  <si>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</si>
  <si>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</si>
  <si>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</si>
  <si>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</si>
  <si>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</si>
  <si>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</si>
  <si>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</si>
  <si>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</si>
  <si>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</si>
  <si>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</si>
  <si>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</si>
  <si>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</si>
  <si>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</si>
  <si>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</si>
  <si>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</si>
  <si>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</si>
  <si>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</si>
  <si>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</si>
  <si>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</si>
  <si>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</si>
  <si>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</si>
  <si>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</si>
  <si>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</si>
  <si>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</si>
  <si>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</si>
  <si>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</si>
  <si>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</si>
  <si>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</si>
  <si>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</si>
  <si>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</si>
  <si>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</si>
  <si>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</si>
  <si>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</si>
  <si>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</si>
  <si>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</si>
  <si>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</si>
  <si>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</si>
  <si>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</si>
  <si>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</si>
  <si>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</si>
  <si>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</si>
  <si>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</si>
  <si>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</si>
  <si>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</si>
  <si>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</si>
  <si>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</si>
  <si>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</si>
  <si>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</si>
  <si>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</si>
  <si>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</si>
  <si>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</si>
  <si>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</si>
  <si>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</si>
  <si>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</si>
  <si>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</si>
  <si>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</si>
  <si>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</si>
  <si>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</si>
  <si>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</si>
  <si>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</si>
  <si>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</si>
  <si>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</si>
  <si>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</si>
  <si>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</si>
  <si>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</si>
  <si>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</si>
  <si>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</si>
  <si>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</si>
  <si>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1.69</t>
  </si>
  <si>
    <t>上水道事業会計</t>
  </si>
  <si>
    <t>一般会計</t>
  </si>
  <si>
    <t>国民健康保険特別会計</t>
  </si>
  <si>
    <t>下水道事業特別会計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</si>
  <si>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</si>
  <si>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</si>
  <si>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</si>
  <si>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</si>
  <si>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</si>
  <si>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</si>
  <si>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</si>
  <si>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</si>
  <si>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</si>
  <si>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</si>
  <si>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岐阜県市町村会館組合</t>
    <rPh sb="0" eb="3">
      <t>ギフケン</t>
    </rPh>
    <rPh sb="3" eb="6">
      <t>シチョウソン</t>
    </rPh>
    <rPh sb="6" eb="8">
      <t>カイカン</t>
    </rPh>
    <rPh sb="8" eb="10">
      <t>クミアイ</t>
    </rPh>
    <phoneticPr fontId="2"/>
  </si>
  <si>
    <t>岐阜県市町村退職手当組合</t>
    <rPh sb="0" eb="8">
      <t>ギフケンシチョウソンタイショク</t>
    </rPh>
    <rPh sb="8" eb="10">
      <t>テアテ</t>
    </rPh>
    <rPh sb="10" eb="12">
      <t>クミアイ</t>
    </rPh>
    <phoneticPr fontId="2"/>
  </si>
  <si>
    <t>西濃環境整備組合</t>
    <rPh sb="0" eb="2">
      <t>セイノウ</t>
    </rPh>
    <rPh sb="2" eb="4">
      <t>カンキョウ</t>
    </rPh>
    <rPh sb="4" eb="6">
      <t>セイビ</t>
    </rPh>
    <rPh sb="6" eb="8">
      <t>クミアイ</t>
    </rPh>
    <phoneticPr fontId="2"/>
  </si>
  <si>
    <t>岐阜地域児童発達支援センター</t>
    <rPh sb="0" eb="2">
      <t>ギフ</t>
    </rPh>
    <rPh sb="2" eb="4">
      <t>チイキ</t>
    </rPh>
    <rPh sb="4" eb="6">
      <t>ジドウ</t>
    </rPh>
    <rPh sb="6" eb="8">
      <t>ハッタツ</t>
    </rPh>
    <rPh sb="8" eb="10">
      <t>シエン</t>
    </rPh>
    <phoneticPr fontId="2"/>
  </si>
  <si>
    <t>後期高齢者医療広域連合（一組会計分）</t>
    <rPh sb="0" eb="5">
      <t>コウキコウレイシャ</t>
    </rPh>
    <rPh sb="5" eb="7">
      <t>イリョウ</t>
    </rPh>
    <rPh sb="7" eb="11">
      <t>コウイキレンゴウ</t>
    </rPh>
    <rPh sb="12" eb="14">
      <t>イチクミ</t>
    </rPh>
    <rPh sb="14" eb="17">
      <t>カイケイブン</t>
    </rPh>
    <phoneticPr fontId="2"/>
  </si>
  <si>
    <t>後期高齢者医療広域連合（特別会計分）</t>
    <rPh sb="0" eb="5">
      <t>コウキコウレイシャ</t>
    </rPh>
    <rPh sb="5" eb="7">
      <t>イリョウ</t>
    </rPh>
    <rPh sb="7" eb="11">
      <t>コウイキレンゴウ</t>
    </rPh>
    <rPh sb="12" eb="14">
      <t>トクベツ</t>
    </rPh>
    <rPh sb="14" eb="17">
      <t>カイケイブン</t>
    </rPh>
    <phoneticPr fontId="2"/>
  </si>
  <si>
    <t>もとす広域連合（一組会計分）</t>
    <rPh sb="3" eb="7">
      <t>コウイキレンゴウ</t>
    </rPh>
    <rPh sb="8" eb="10">
      <t>イチクミ</t>
    </rPh>
    <rPh sb="10" eb="13">
      <t>カイケイブン</t>
    </rPh>
    <phoneticPr fontId="2"/>
  </si>
  <si>
    <t>もとす広域連合（介護保険特別会計分）</t>
    <rPh sb="3" eb="5">
      <t>コウイキ</t>
    </rPh>
    <rPh sb="5" eb="7">
      <t>レンゴウ</t>
    </rPh>
    <rPh sb="8" eb="12">
      <t>カイゴホケン</t>
    </rPh>
    <rPh sb="12" eb="16">
      <t>トクベツカイケイ</t>
    </rPh>
    <rPh sb="16" eb="17">
      <t>ブン</t>
    </rPh>
    <phoneticPr fontId="2"/>
  </si>
  <si>
    <t>もとす広域連合（老人福祉施設特別会計分）</t>
    <rPh sb="3" eb="7">
      <t>コウイキレンゴウ</t>
    </rPh>
    <rPh sb="8" eb="10">
      <t>ロウジン</t>
    </rPh>
    <rPh sb="10" eb="14">
      <t>フクシシセツ</t>
    </rPh>
    <rPh sb="14" eb="19">
      <t>トクベツカイケイブン</t>
    </rPh>
    <phoneticPr fontId="2"/>
  </si>
  <si>
    <t>基金から2百万繰入</t>
    <rPh sb="0" eb="2">
      <t>キキン</t>
    </rPh>
    <rPh sb="5" eb="7">
      <t>ヒャクマン</t>
    </rPh>
    <rPh sb="7" eb="9">
      <t>クリイレ</t>
    </rPh>
    <phoneticPr fontId="2"/>
  </si>
  <si>
    <t>基金から115百万繰入</t>
    <rPh sb="0" eb="2">
      <t>キキン</t>
    </rPh>
    <rPh sb="7" eb="9">
      <t>ヒャクマン</t>
    </rPh>
    <rPh sb="9" eb="11">
      <t>クリイレ</t>
    </rPh>
    <phoneticPr fontId="2"/>
  </si>
  <si>
    <t>基金から68百万繰入</t>
    <rPh sb="0" eb="2">
      <t>キキン</t>
    </rPh>
    <rPh sb="6" eb="8">
      <t>ヒャクマン</t>
    </rPh>
    <rPh sb="8" eb="10">
      <t>クリイレ</t>
    </rPh>
    <phoneticPr fontId="2"/>
  </si>
  <si>
    <t>基金から80万円繰入</t>
    <rPh sb="0" eb="2">
      <t>キキン</t>
    </rPh>
    <rPh sb="6" eb="8">
      <t>マンエン</t>
    </rPh>
    <rPh sb="8" eb="10">
      <t>クリイレ</t>
    </rPh>
    <phoneticPr fontId="2"/>
  </si>
  <si>
    <t>福祉振興基金</t>
    <rPh sb="0" eb="4">
      <t>フクシシンコウ</t>
    </rPh>
    <rPh sb="4" eb="6">
      <t>キキン</t>
    </rPh>
    <phoneticPr fontId="5"/>
  </si>
  <si>
    <t>学校基金</t>
    <rPh sb="0" eb="2">
      <t>ガッコウ</t>
    </rPh>
    <rPh sb="2" eb="4">
      <t>キキン</t>
    </rPh>
    <phoneticPr fontId="5"/>
  </si>
  <si>
    <t>ふるさと基金</t>
    <rPh sb="4" eb="6">
      <t>キキン</t>
    </rPh>
    <phoneticPr fontId="5"/>
  </si>
  <si>
    <t>退職手当基金</t>
    <rPh sb="0" eb="2">
      <t>タイショク</t>
    </rPh>
    <rPh sb="2" eb="6">
      <t>テアテキキン</t>
    </rPh>
    <phoneticPr fontId="5"/>
  </si>
  <si>
    <t>森林環境基金</t>
    <rPh sb="0" eb="4">
      <t>シンリンカンキョウ</t>
    </rPh>
    <rPh sb="4" eb="6">
      <t>キキン</t>
    </rPh>
    <phoneticPr fontId="5"/>
  </si>
  <si>
    <t>-</t>
    <phoneticPr fontId="2"/>
  </si>
  <si>
    <t>職員の状況 (※8)</t>
    <rPh sb="0" eb="2">
      <t>ショクイン</t>
    </rPh>
    <rPh sb="3" eb="5">
      <t>ジョウキョウ</t>
    </rPh>
    <phoneticPr fontId="5"/>
  </si>
  <si>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</si>
  <si>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</si>
  <si>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</si>
  <si>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</si>
  <si>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</si>
  <si>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</si>
  <si>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上述のとおり将来負担比率は減少したものの、北方学園構想を主として借入額は増加しているため、実質公債費比率は上昇傾向にある。令和4年度も引き続き北方学園構想による起債を行っていることや、消防施設の再配置等も起債にて対応予定であることから、今後も実質公債費比率の上昇が予想される。</t>
    <rPh sb="0" eb="2">
      <t>ジョウジュツ</t>
    </rPh>
    <rPh sb="6" eb="12">
      <t>ショウライフタンヒリツ</t>
    </rPh>
    <rPh sb="13" eb="15">
      <t>ゲンショウ</t>
    </rPh>
    <rPh sb="21" eb="27">
      <t>キタガタガクエンコウソウ</t>
    </rPh>
    <rPh sb="28" eb="29">
      <t>シュ</t>
    </rPh>
    <rPh sb="32" eb="35">
      <t>カリイレガク</t>
    </rPh>
    <rPh sb="36" eb="38">
      <t>ゾウカ</t>
    </rPh>
    <rPh sb="45" eb="52">
      <t>ジッシツコウサイヒヒリツ</t>
    </rPh>
    <rPh sb="53" eb="55">
      <t>ジョウショウ</t>
    </rPh>
    <rPh sb="55" eb="57">
      <t>ケイコウ</t>
    </rPh>
    <rPh sb="61" eb="63">
      <t>レイワ</t>
    </rPh>
    <rPh sb="64" eb="66">
      <t>ネンド</t>
    </rPh>
    <rPh sb="67" eb="68">
      <t>ヒ</t>
    </rPh>
    <rPh sb="69" eb="70">
      <t>ツヅ</t>
    </rPh>
    <rPh sb="71" eb="77">
      <t>キタガタガクエンコウソウ</t>
    </rPh>
    <rPh sb="80" eb="82">
      <t>キサイ</t>
    </rPh>
    <rPh sb="83" eb="84">
      <t>オコナ</t>
    </rPh>
    <rPh sb="92" eb="96">
      <t>ショウボウシセツ</t>
    </rPh>
    <rPh sb="97" eb="100">
      <t>サイハイチ</t>
    </rPh>
    <rPh sb="100" eb="101">
      <t>トウ</t>
    </rPh>
    <rPh sb="102" eb="104">
      <t>キサイ</t>
    </rPh>
    <rPh sb="106" eb="108">
      <t>タイオウ</t>
    </rPh>
    <rPh sb="108" eb="110">
      <t>ヨテイ</t>
    </rPh>
    <rPh sb="118" eb="120">
      <t>コンゴ</t>
    </rPh>
    <rPh sb="121" eb="123">
      <t>ジッシツ</t>
    </rPh>
    <rPh sb="123" eb="126">
      <t>コウサイヒ</t>
    </rPh>
    <rPh sb="126" eb="128">
      <t>ヒリツ</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</si>
  <si>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</si>
  <si>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</si>
  <si>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</si>
  <si>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令和2年度と同様、広域交流拠点の賃料収入を原資として財政調整基金の積み立てを行ったため、将来負担比率は低下した。令和4年度も引き続き同収入を原資とした財政調整基金の積み立てを行うため、将来負担比率はさらに減少。また、北方学園構想により、有形固定資産減価償却率も減少が予想される。</t>
    <rPh sb="0" eb="2">
      <t>レイワ</t>
    </rPh>
    <rPh sb="3" eb="5">
      <t>ネンド</t>
    </rPh>
    <rPh sb="6" eb="8">
      <t>ドウヨウ</t>
    </rPh>
    <rPh sb="44" eb="50">
      <t>ショウライフタンヒリツ</t>
    </rPh>
    <rPh sb="51" eb="53">
      <t>テイカ</t>
    </rPh>
    <rPh sb="56" eb="58">
      <t>レイワ</t>
    </rPh>
    <rPh sb="59" eb="60">
      <t>ネン</t>
    </rPh>
    <rPh sb="62" eb="63">
      <t>ヒ</t>
    </rPh>
    <rPh sb="64" eb="65">
      <t>ツヅ</t>
    </rPh>
    <rPh sb="66" eb="67">
      <t>ドウ</t>
    </rPh>
    <rPh sb="67" eb="69">
      <t>シュウニュウ</t>
    </rPh>
    <rPh sb="70" eb="72">
      <t>ゲンシ</t>
    </rPh>
    <rPh sb="75" eb="77">
      <t>ザイセイ</t>
    </rPh>
    <rPh sb="77" eb="79">
      <t>チョウセイ</t>
    </rPh>
    <rPh sb="79" eb="81">
      <t>キキン</t>
    </rPh>
    <rPh sb="82" eb="83">
      <t>ツ</t>
    </rPh>
    <rPh sb="84" eb="85">
      <t>タ</t>
    </rPh>
    <rPh sb="87" eb="88">
      <t>オコナ</t>
    </rPh>
    <rPh sb="92" eb="98">
      <t>ショウライフタンヒリツ</t>
    </rPh>
    <rPh sb="102" eb="104">
      <t>ゲンショウ</t>
    </rPh>
    <rPh sb="108" eb="114">
      <t>キタガタガクエンコウソウ</t>
    </rPh>
    <rPh sb="118" eb="124">
      <t>ユウケイコテイシサン</t>
    </rPh>
    <rPh sb="124" eb="129">
      <t>ゲンカショウキャクリツ</t>
    </rPh>
    <rPh sb="130" eb="132">
      <t>ゲンショウ</t>
    </rPh>
    <rPh sb="133" eb="135">
      <t>ヨソウ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</si>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</sst>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38" fillId="0" borderId="81" xfId="20" applyFont="1" applyFill="1" applyBorder="1" applyAlignment="1">
      <alignment horizontal="center" vertical="center"/>
    </xf>
    <xf numFmtId="0" fontId="38" fillId="0" borderId="25" xfId="20" applyFont="1" applyFill="1" applyBorder="1" applyAlignment="1">
      <alignment horizontal="center" vertical="center"/>
    </xf>
    <xf numFmtId="0" fontId="38" fillId="0" borderId="26" xfId="20" applyFont="1" applyFill="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00000000-0005-0000-0000-00000E000000}"/>
    <cellStyle name="標準_【レイアウト】（県）資料３（Ｐ２）　歳出比較分析表" xfId="16" xr:uid="{00000000-0005-0000-0000-00000F000000}"/>
    <cellStyle name="標準_【レイアウト】（市）資料３（Ｐ２）　歳出比較分析表" xfId="17" xr:uid="{00000000-0005-0000-0000-000010000000}"/>
    <cellStyle name="標準_APAHO251300" xfId="18" xr:uid="{00000000-0005-0000-0000-000011000000}"/>
    <cellStyle name="標準_APAHO252300" xfId="19" xr:uid="{00000000-0005-0000-0000-000012000000}"/>
    <cellStyle name="標準_Book1" xfId="13" xr:uid="{00000000-0005-0000-0000-000013000000}"/>
    <cellStyle name="標準_O-JJ0722-001-3_決算状況カード(各会計・関係団体)_O-JJ1016-001-3_財政状況資料集(決算状況カード(各会計・関係団体))(Rev2)2" xfId="14" xr:uid="{00000000-0005-0000-0000-000014000000}"/>
    <cellStyle name="標準_O-JJ0722-001-8_連結実質赤字比率に係る赤字・黒字の構成分析" xfId="2" xr:uid="{00000000-0005-0000-0000-00001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67343</c:v>
                </c:pt>
                <c:pt idx="1">
                  <c:v>73475</c:v>
                </c:pt>
                <c:pt idx="2">
                  <c:v>87464</c:v>
                </c:pt>
                <c:pt idx="3">
                  <c:v>96248</c:v>
                </c:pt>
                <c:pt idx="4">
                  <c:v>76413</c:v>
                </c:pt>
              </c:numCache>
            </c:numRef>
          </c:val>
          <c:smooth val="0"/>
          <c:extLst>
            <c:ext xmlns:c16="http://schemas.microsoft.com/office/drawing/2014/chart" uri="{C3380CC4-5D6E-409C-BE32-E72D297353CC}">
              <c16:uniqueId val="{00000000-D3E0-4595-9835-165053BD480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30077</c:v>
                </c:pt>
                <c:pt idx="1">
                  <c:v>8403</c:v>
                </c:pt>
                <c:pt idx="2">
                  <c:v>34283</c:v>
                </c:pt>
                <c:pt idx="3">
                  <c:v>143094</c:v>
                </c:pt>
                <c:pt idx="4">
                  <c:v>126214</c:v>
                </c:pt>
              </c:numCache>
            </c:numRef>
          </c:val>
          <c:smooth val="0"/>
          <c:extLst>
            <c:ext xmlns:c16="http://schemas.microsoft.com/office/drawing/2014/chart" uri="{C3380CC4-5D6E-409C-BE32-E72D297353CC}">
              <c16:uniqueId val="{00000001-D3E0-4595-9835-165053BD480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9.14</c:v>
                </c:pt>
                <c:pt idx="1">
                  <c:v>9.49</c:v>
                </c:pt>
                <c:pt idx="2">
                  <c:v>7.75</c:v>
                </c:pt>
                <c:pt idx="3">
                  <c:v>9.76</c:v>
                </c:pt>
                <c:pt idx="4">
                  <c:v>11.94</c:v>
                </c:pt>
              </c:numCache>
            </c:numRef>
          </c:val>
          <c:extLst>
            <c:ext xmlns:c16="http://schemas.microsoft.com/office/drawing/2014/chart" uri="{C3380CC4-5D6E-409C-BE32-E72D297353CC}">
              <c16:uniqueId val="{00000000-B004-4A80-A2BC-CC8B7889EFD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30.46</c:v>
                </c:pt>
                <c:pt idx="1">
                  <c:v>38.1</c:v>
                </c:pt>
                <c:pt idx="2">
                  <c:v>40.29</c:v>
                </c:pt>
                <c:pt idx="3">
                  <c:v>51.32</c:v>
                </c:pt>
                <c:pt idx="4">
                  <c:v>56.66</c:v>
                </c:pt>
              </c:numCache>
            </c:numRef>
          </c:val>
          <c:extLst>
            <c:ext xmlns:c16="http://schemas.microsoft.com/office/drawing/2014/chart" uri="{C3380CC4-5D6E-409C-BE32-E72D297353CC}">
              <c16:uniqueId val="{00000001-B004-4A80-A2BC-CC8B7889EFD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-1.69</c:v>
                </c:pt>
                <c:pt idx="1">
                  <c:v>8.6300000000000008</c:v>
                </c:pt>
                <c:pt idx="2">
                  <c:v>0.61</c:v>
                </c:pt>
                <c:pt idx="3">
                  <c:v>14.89</c:v>
                </c:pt>
                <c:pt idx="4">
                  <c:v>11.58</c:v>
                </c:pt>
              </c:numCache>
            </c:numRef>
          </c:val>
          <c:smooth val="0"/>
          <c:extLst>
            <c:ext xmlns:c16="http://schemas.microsoft.com/office/drawing/2014/chart" uri="{C3380CC4-5D6E-409C-BE32-E72D297353CC}">
              <c16:uniqueId val="{00000002-B004-4A80-A2BC-CC8B7889EFD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1.9</c:v>
                </c:pt>
                <c:pt idx="4">
                  <c:v>#N/A</c:v>
                </c:pt>
                <c:pt idx="5">
                  <c:v>0</c:v>
                </c:pt>
                <c:pt idx="6">
                  <c:v>#N/A</c:v>
                </c:pt>
                <c:pt idx="7">
                  <c:v>0</c:v>
                </c:pt>
                <c:pt idx="8">
                  <c:v>0</c:v>
                </c:pt>
                <c:pt idx="9">
                  <c:v>0</c:v>
                </c:pt>
              </c:numCache>
            </c:numRef>
          </c:val>
          <c:extLst>
            <c:ext xmlns:c16="http://schemas.microsoft.com/office/drawing/2014/chart" uri="{C3380CC4-5D6E-409C-BE32-E72D297353CC}">
              <c16:uniqueId val="{00000000-F91D-4BFB-9E22-0BF1DC645D5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91D-4BFB-9E22-0BF1DC645D5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91D-4BFB-9E22-0BF1DC645D5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91D-4BFB-9E22-0BF1DC645D5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F91D-4BFB-9E22-0BF1DC645D5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0.12</c:v>
                </c:pt>
                <c:pt idx="2">
                  <c:v>#N/A</c:v>
                </c:pt>
                <c:pt idx="3">
                  <c:v>0.12</c:v>
                </c:pt>
                <c:pt idx="4">
                  <c:v>#N/A</c:v>
                </c:pt>
                <c:pt idx="5">
                  <c:v>0.11</c:v>
                </c:pt>
                <c:pt idx="6">
                  <c:v>#N/A</c:v>
                </c:pt>
                <c:pt idx="7">
                  <c:v>0.12</c:v>
                </c:pt>
                <c:pt idx="8">
                  <c:v>#N/A</c:v>
                </c:pt>
                <c:pt idx="9">
                  <c:v>0.12</c:v>
                </c:pt>
              </c:numCache>
            </c:numRef>
          </c:val>
          <c:extLst>
            <c:ext xmlns:c16="http://schemas.microsoft.com/office/drawing/2014/chart" uri="{C3380CC4-5D6E-409C-BE32-E72D297353CC}">
              <c16:uniqueId val="{00000005-F91D-4BFB-9E22-0BF1DC645D51}"/>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0.61</c:v>
                </c:pt>
                <c:pt idx="2">
                  <c:v>#N/A</c:v>
                </c:pt>
                <c:pt idx="3">
                  <c:v>1.08</c:v>
                </c:pt>
                <c:pt idx="4">
                  <c:v>#N/A</c:v>
                </c:pt>
                <c:pt idx="5">
                  <c:v>0.83</c:v>
                </c:pt>
                <c:pt idx="6">
                  <c:v>#N/A</c:v>
                </c:pt>
                <c:pt idx="7">
                  <c:v>1.46</c:v>
                </c:pt>
                <c:pt idx="8">
                  <c:v>#N/A</c:v>
                </c:pt>
                <c:pt idx="9">
                  <c:v>1.06</c:v>
                </c:pt>
              </c:numCache>
            </c:numRef>
          </c:val>
          <c:extLst>
            <c:ext xmlns:c16="http://schemas.microsoft.com/office/drawing/2014/chart" uri="{C3380CC4-5D6E-409C-BE32-E72D297353CC}">
              <c16:uniqueId val="{00000006-F91D-4BFB-9E22-0BF1DC645D5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7.57</c:v>
                </c:pt>
                <c:pt idx="2">
                  <c:v>#N/A</c:v>
                </c:pt>
                <c:pt idx="3">
                  <c:v>7.64</c:v>
                </c:pt>
                <c:pt idx="4">
                  <c:v>#N/A</c:v>
                </c:pt>
                <c:pt idx="5">
                  <c:v>7.12</c:v>
                </c:pt>
                <c:pt idx="6">
                  <c:v>#N/A</c:v>
                </c:pt>
                <c:pt idx="7">
                  <c:v>7.78</c:v>
                </c:pt>
                <c:pt idx="8">
                  <c:v>#N/A</c:v>
                </c:pt>
                <c:pt idx="9">
                  <c:v>7.21</c:v>
                </c:pt>
              </c:numCache>
            </c:numRef>
          </c:val>
          <c:extLst>
            <c:ext xmlns:c16="http://schemas.microsoft.com/office/drawing/2014/chart" uri="{C3380CC4-5D6E-409C-BE32-E72D297353CC}">
              <c16:uniqueId val="{00000007-F91D-4BFB-9E22-0BF1DC645D5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9.1300000000000008</c:v>
                </c:pt>
                <c:pt idx="2">
                  <c:v>#N/A</c:v>
                </c:pt>
                <c:pt idx="3">
                  <c:v>9.48</c:v>
                </c:pt>
                <c:pt idx="4">
                  <c:v>#N/A</c:v>
                </c:pt>
                <c:pt idx="5">
                  <c:v>7.75</c:v>
                </c:pt>
                <c:pt idx="6">
                  <c:v>#N/A</c:v>
                </c:pt>
                <c:pt idx="7">
                  <c:v>9.76</c:v>
                </c:pt>
                <c:pt idx="8">
                  <c:v>#N/A</c:v>
                </c:pt>
                <c:pt idx="9">
                  <c:v>11.94</c:v>
                </c:pt>
              </c:numCache>
            </c:numRef>
          </c:val>
          <c:extLst>
            <c:ext xmlns:c16="http://schemas.microsoft.com/office/drawing/2014/chart" uri="{C3380CC4-5D6E-409C-BE32-E72D297353CC}">
              <c16:uniqueId val="{00000008-F91D-4BFB-9E22-0BF1DC645D51}"/>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12.95</c:v>
                </c:pt>
                <c:pt idx="2">
                  <c:v>#N/A</c:v>
                </c:pt>
                <c:pt idx="3">
                  <c:v>12.58</c:v>
                </c:pt>
                <c:pt idx="4">
                  <c:v>#N/A</c:v>
                </c:pt>
                <c:pt idx="5">
                  <c:v>12.73</c:v>
                </c:pt>
                <c:pt idx="6">
                  <c:v>#N/A</c:v>
                </c:pt>
                <c:pt idx="7">
                  <c:v>12.83</c:v>
                </c:pt>
                <c:pt idx="8">
                  <c:v>#N/A</c:v>
                </c:pt>
                <c:pt idx="9">
                  <c:v>12.39</c:v>
                </c:pt>
              </c:numCache>
            </c:numRef>
          </c:val>
          <c:extLst>
            <c:ext xmlns:c16="http://schemas.microsoft.com/office/drawing/2014/chart" uri="{C3380CC4-5D6E-409C-BE32-E72D297353CC}">
              <c16:uniqueId val="{00000009-F91D-4BFB-9E22-0BF1DC645D5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648</c:v>
                </c:pt>
                <c:pt idx="5">
                  <c:v>651</c:v>
                </c:pt>
                <c:pt idx="8">
                  <c:v>643</c:v>
                </c:pt>
                <c:pt idx="11">
                  <c:v>622</c:v>
                </c:pt>
                <c:pt idx="14">
                  <c:v>607</c:v>
                </c:pt>
              </c:numCache>
            </c:numRef>
          </c:val>
          <c:extLst>
            <c:ext xmlns:c16="http://schemas.microsoft.com/office/drawing/2014/chart" uri="{C3380CC4-5D6E-409C-BE32-E72D297353CC}">
              <c16:uniqueId val="{00000000-EEB7-4878-B132-E5E6ACA1FB4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EB7-4878-B132-E5E6ACA1FB4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EB7-4878-B132-E5E6ACA1FB4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38</c:v>
                </c:pt>
                <c:pt idx="3">
                  <c:v>33</c:v>
                </c:pt>
                <c:pt idx="6">
                  <c:v>25</c:v>
                </c:pt>
                <c:pt idx="9">
                  <c:v>20</c:v>
                </c:pt>
                <c:pt idx="12">
                  <c:v>21</c:v>
                </c:pt>
              </c:numCache>
            </c:numRef>
          </c:val>
          <c:extLst>
            <c:ext xmlns:c16="http://schemas.microsoft.com/office/drawing/2014/chart" uri="{C3380CC4-5D6E-409C-BE32-E72D297353CC}">
              <c16:uniqueId val="{00000003-EEB7-4878-B132-E5E6ACA1FB4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366</c:v>
                </c:pt>
                <c:pt idx="3">
                  <c:v>363</c:v>
                </c:pt>
                <c:pt idx="6">
                  <c:v>394</c:v>
                </c:pt>
                <c:pt idx="9">
                  <c:v>373</c:v>
                </c:pt>
                <c:pt idx="12">
                  <c:v>366</c:v>
                </c:pt>
              </c:numCache>
            </c:numRef>
          </c:val>
          <c:extLst>
            <c:ext xmlns:c16="http://schemas.microsoft.com/office/drawing/2014/chart" uri="{C3380CC4-5D6E-409C-BE32-E72D297353CC}">
              <c16:uniqueId val="{00000004-EEB7-4878-B132-E5E6ACA1FB4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B7-4878-B132-E5E6ACA1FB4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EB7-4878-B132-E5E6ACA1FB4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612</c:v>
                </c:pt>
                <c:pt idx="3">
                  <c:v>656</c:v>
                </c:pt>
                <c:pt idx="6">
                  <c:v>630</c:v>
                </c:pt>
                <c:pt idx="9">
                  <c:v>643</c:v>
                </c:pt>
                <c:pt idx="12">
                  <c:v>696</c:v>
                </c:pt>
              </c:numCache>
            </c:numRef>
          </c:val>
          <c:extLst>
            <c:ext xmlns:c16="http://schemas.microsoft.com/office/drawing/2014/chart" uri="{C3380CC4-5D6E-409C-BE32-E72D297353CC}">
              <c16:uniqueId val="{00000007-EEB7-4878-B132-E5E6ACA1FB4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368</c:v>
                </c:pt>
                <c:pt idx="2">
                  <c:v>#N/A</c:v>
                </c:pt>
                <c:pt idx="3">
                  <c:v>#N/A</c:v>
                </c:pt>
                <c:pt idx="4">
                  <c:v>401</c:v>
                </c:pt>
                <c:pt idx="5">
                  <c:v>#N/A</c:v>
                </c:pt>
                <c:pt idx="6">
                  <c:v>#N/A</c:v>
                </c:pt>
                <c:pt idx="7">
                  <c:v>406</c:v>
                </c:pt>
                <c:pt idx="8">
                  <c:v>#N/A</c:v>
                </c:pt>
                <c:pt idx="9">
                  <c:v>#N/A</c:v>
                </c:pt>
                <c:pt idx="10">
                  <c:v>414</c:v>
                </c:pt>
                <c:pt idx="11">
                  <c:v>#N/A</c:v>
                </c:pt>
                <c:pt idx="12">
                  <c:v>#N/A</c:v>
                </c:pt>
                <c:pt idx="13">
                  <c:v>476</c:v>
                </c:pt>
                <c:pt idx="14">
                  <c:v>#N/A</c:v>
                </c:pt>
              </c:numCache>
            </c:numRef>
          </c:val>
          <c:smooth val="0"/>
          <c:extLst>
            <c:ext xmlns:c16="http://schemas.microsoft.com/office/drawing/2014/chart" uri="{C3380CC4-5D6E-409C-BE32-E72D297353CC}">
              <c16:uniqueId val="{00000008-EEB7-4878-B132-E5E6ACA1FB4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6812</c:v>
                </c:pt>
                <c:pt idx="5">
                  <c:v>6470</c:v>
                </c:pt>
                <c:pt idx="8">
                  <c:v>6372</c:v>
                </c:pt>
                <c:pt idx="11">
                  <c:v>6626</c:v>
                </c:pt>
                <c:pt idx="14">
                  <c:v>7064</c:v>
                </c:pt>
              </c:numCache>
            </c:numRef>
          </c:val>
          <c:extLst>
            <c:ext xmlns:c16="http://schemas.microsoft.com/office/drawing/2014/chart" uri="{C3380CC4-5D6E-409C-BE32-E72D297353CC}">
              <c16:uniqueId val="{00000000-AD8C-4A20-A358-F76065B16C5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D8C-4A20-A358-F76065B16C5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2155</c:v>
                </c:pt>
                <c:pt idx="5">
                  <c:v>3058</c:v>
                </c:pt>
                <c:pt idx="8">
                  <c:v>3078</c:v>
                </c:pt>
                <c:pt idx="11">
                  <c:v>3657</c:v>
                </c:pt>
                <c:pt idx="14">
                  <c:v>4167</c:v>
                </c:pt>
              </c:numCache>
            </c:numRef>
          </c:val>
          <c:extLst>
            <c:ext xmlns:c16="http://schemas.microsoft.com/office/drawing/2014/chart" uri="{C3380CC4-5D6E-409C-BE32-E72D297353CC}">
              <c16:uniqueId val="{00000002-AD8C-4A20-A358-F76065B16C5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D8C-4A20-A358-F76065B16C5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D8C-4A20-A358-F76065B16C5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8C-4A20-A358-F76065B16C5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510</c:v>
                </c:pt>
                <c:pt idx="3">
                  <c:v>490</c:v>
                </c:pt>
                <c:pt idx="6">
                  <c:v>577</c:v>
                </c:pt>
                <c:pt idx="9">
                  <c:v>555</c:v>
                </c:pt>
                <c:pt idx="12">
                  <c:v>641</c:v>
                </c:pt>
              </c:numCache>
            </c:numRef>
          </c:val>
          <c:extLst>
            <c:ext xmlns:c16="http://schemas.microsoft.com/office/drawing/2014/chart" uri="{C3380CC4-5D6E-409C-BE32-E72D297353CC}">
              <c16:uniqueId val="{00000006-AD8C-4A20-A358-F76065B16C5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280</c:v>
                </c:pt>
                <c:pt idx="3">
                  <c:v>220</c:v>
                </c:pt>
                <c:pt idx="6">
                  <c:v>198</c:v>
                </c:pt>
                <c:pt idx="9">
                  <c:v>200</c:v>
                </c:pt>
                <c:pt idx="12">
                  <c:v>205</c:v>
                </c:pt>
              </c:numCache>
            </c:numRef>
          </c:val>
          <c:extLst>
            <c:ext xmlns:c16="http://schemas.microsoft.com/office/drawing/2014/chart" uri="{C3380CC4-5D6E-409C-BE32-E72D297353CC}">
              <c16:uniqueId val="{00000007-AD8C-4A20-A358-F76065B16C5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3567</c:v>
                </c:pt>
                <c:pt idx="3">
                  <c:v>3170</c:v>
                </c:pt>
                <c:pt idx="6">
                  <c:v>3039</c:v>
                </c:pt>
                <c:pt idx="9">
                  <c:v>2308</c:v>
                </c:pt>
                <c:pt idx="12">
                  <c:v>2051</c:v>
                </c:pt>
              </c:numCache>
            </c:numRef>
          </c:val>
          <c:extLst>
            <c:ext xmlns:c16="http://schemas.microsoft.com/office/drawing/2014/chart" uri="{C3380CC4-5D6E-409C-BE32-E72D297353CC}">
              <c16:uniqueId val="{00000008-AD8C-4A20-A358-F76065B16C5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D8C-4A20-A358-F76065B16C5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7544</c:v>
                </c:pt>
                <c:pt idx="3">
                  <c:v>7317</c:v>
                </c:pt>
                <c:pt idx="6">
                  <c:v>7293</c:v>
                </c:pt>
                <c:pt idx="9">
                  <c:v>7779</c:v>
                </c:pt>
                <c:pt idx="12">
                  <c:v>8660</c:v>
                </c:pt>
              </c:numCache>
            </c:numRef>
          </c:val>
          <c:extLst>
            <c:ext xmlns:c16="http://schemas.microsoft.com/office/drawing/2014/chart" uri="{C3380CC4-5D6E-409C-BE32-E72D297353CC}">
              <c16:uniqueId val="{0000000A-AD8C-4A20-A358-F76065B16C5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2934</c:v>
                </c:pt>
                <c:pt idx="2">
                  <c:v>#N/A</c:v>
                </c:pt>
                <c:pt idx="3">
                  <c:v>#N/A</c:v>
                </c:pt>
                <c:pt idx="4">
                  <c:v>1670</c:v>
                </c:pt>
                <c:pt idx="5">
                  <c:v>#N/A</c:v>
                </c:pt>
                <c:pt idx="6">
                  <c:v>#N/A</c:v>
                </c:pt>
                <c:pt idx="7">
                  <c:v>1657</c:v>
                </c:pt>
                <c:pt idx="8">
                  <c:v>#N/A</c:v>
                </c:pt>
                <c:pt idx="9">
                  <c:v>#N/A</c:v>
                </c:pt>
                <c:pt idx="10">
                  <c:v>559</c:v>
                </c:pt>
                <c:pt idx="11">
                  <c:v>#N/A</c:v>
                </c:pt>
                <c:pt idx="12">
                  <c:v>#N/A</c:v>
                </c:pt>
                <c:pt idx="13">
                  <c:v>327</c:v>
                </c:pt>
                <c:pt idx="14">
                  <c:v>#N/A</c:v>
                </c:pt>
              </c:numCache>
            </c:numRef>
          </c:val>
          <c:smooth val="0"/>
          <c:extLst>
            <c:ext xmlns:c16="http://schemas.microsoft.com/office/drawing/2014/chart" uri="{C3380CC4-5D6E-409C-BE32-E72D297353CC}">
              <c16:uniqueId val="{0000000B-AD8C-4A20-A358-F76065B16C5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1712</c:v>
                </c:pt>
                <c:pt idx="1">
                  <c:v>2267</c:v>
                </c:pt>
                <c:pt idx="2">
                  <c:v>2678</c:v>
                </c:pt>
              </c:numCache>
            </c:numRef>
          </c:val>
          <c:extLst>
            <c:ext xmlns:c16="http://schemas.microsoft.com/office/drawing/2014/chart" uri="{C3380CC4-5D6E-409C-BE32-E72D297353CC}">
              <c16:uniqueId val="{00000000-8FCF-4B88-83EA-E3CC4ED273F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45</c:v>
                </c:pt>
                <c:pt idx="1">
                  <c:v>45</c:v>
                </c:pt>
                <c:pt idx="2">
                  <c:v>131</c:v>
                </c:pt>
              </c:numCache>
            </c:numRef>
          </c:val>
          <c:extLst>
            <c:ext xmlns:c16="http://schemas.microsoft.com/office/drawing/2014/chart" uri="{C3380CC4-5D6E-409C-BE32-E72D297353CC}">
              <c16:uniqueId val="{00000001-8FCF-4B88-83EA-E3CC4ED273F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428</c:v>
                </c:pt>
                <c:pt idx="1">
                  <c:v>444</c:v>
                </c:pt>
                <c:pt idx="2">
                  <c:v>456</c:v>
                </c:pt>
              </c:numCache>
            </c:numRef>
          </c:val>
          <c:extLst>
            <c:ext xmlns:c16="http://schemas.microsoft.com/office/drawing/2014/chart" uri="{C3380CC4-5D6E-409C-BE32-E72D297353CC}">
              <c16:uniqueId val="{00000002-8FCF-4B88-83EA-E3CC4ED273F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{DCE6542F-AB37-40B6-AAE5-189CC233BDB6}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522-48C7-AED2-979D3DF899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{E672A653-3B1E-4A6E-9480-20B12CC07EC7}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22-48C7-AED2-979D3DF899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{F89183D4-58FC-40E8-9326-0DEB0EB55AA2}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22-48C7-AED2-979D3DF899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{63A1B4BF-1497-4F97-A4CE-1A091850108E}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22-48C7-AED2-979D3DF899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{5EF8BEAE-081A-45F1-9B3B-728BB45D8024}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22-48C7-AED2-979D3DF8999F}"/>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{DBB4D75A-2C90-46CB-B2C6-91C3CD870294}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522-48C7-AED2-979D3DF8999F}"/>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{257FB22D-B7F7-4B02-8602-5C03790D5AA0}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522-48C7-AED2-979D3DF8999F}"/>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{8BF8E300-FFC3-4549-ACB9-0286EEC52CEB}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522-48C7-AED2-979D3DF8999F}"/>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{A4593DA0-09C6-4DDA-9DD9-78B184BDA6B3}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522-48C7-AED2-979D3DF899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52.6</c:v>
                </c:pt>
                <c:pt idx="8">
                  <c:v>54.7</c:v>
                </c:pt>
                <c:pt idx="16">
                  <c:v>56.1</c:v>
                </c:pt>
                <c:pt idx="24">
                  <c:v>55.9</c:v>
                </c:pt>
                <c:pt idx="32">
                  <c:v>54.2</c:v>
                </c:pt>
              </c:numCache>
            </c:numRef>
          </c:xVal>
          <c:yVal>
            <c:numRef>
              <c:f>公会計指標分析・財政指標組合せ分析表!$BP$51:$DC$51</c:f>
              <c:numCache>
                <c:formatCode>#,##0.0;"▲ "#,##0.0</c:formatCode>
                <c:ptCount val="40"/>
                <c:pt idx="0">
                  <c:v>83.4</c:v>
                </c:pt>
                <c:pt idx="8">
                  <c:v>46.6</c:v>
                </c:pt>
                <c:pt idx="16">
                  <c:v>45.9</c:v>
                </c:pt>
                <c:pt idx="24">
                  <c:v>14.7</c:v>
                </c:pt>
                <c:pt idx="32">
                  <c:v>7.9</c:v>
                </c:pt>
              </c:numCache>
            </c:numRef>
          </c:yVal>
          <c:smooth val="0"/>
          <c:extLst>
            <c:ext xmlns:c16="http://schemas.microsoft.com/office/drawing/2014/chart" uri="{C3380CC4-5D6E-409C-BE32-E72D297353CC}">
              <c16:uniqueId val="{00000009-4522-48C7-AED2-979D3DF8999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{B14C4D81-4B69-4136-BC1B-118D437C1EAC}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522-48C7-AED2-979D3DF8999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{41EF9740-E49A-43C0-B88F-C03C0854AA3F}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22-48C7-AED2-979D3DF899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{1D9023F2-0F24-41D9-869E-02135D6F97DE}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22-48C7-AED2-979D3DF899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{1C2333E2-4C62-4D97-8DAA-A846D69E16EA}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22-48C7-AED2-979D3DF899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{D0CA9D93-3CD0-410D-807D-693CA0C5467C}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22-48C7-AED2-979D3DF8999F}"/>
                </c:ext>
              </c:extLst>
            </c:dLbl>
            <c:dLbl>
              <c:idx val="8"/>
              <c:layout>
                <c:manualLayout>
                  <c:x val="-2.2716914358970094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{44386BC5-2D4E-4A4F-94E4-AD4169841011}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522-48C7-AED2-979D3DF8999F}"/>
                </c:ext>
              </c:extLst>
            </c:dLbl>
            <c:dLbl>
              <c:idx val="16"/>
              <c:layout>
                <c:manualLayout>
                  <c:x val="-4.1444036760836502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{61BDA226-47F5-430E-A76B-3136B71DB2F5}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522-48C7-AED2-979D3DF8999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{FAA80D58-19A0-48A9-AA76-E78D30FEC48C}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522-48C7-AED2-979D3DF8999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{3883754B-DD9A-40BF-A14A-B56246675350}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522-48C7-AED2-979D3DF899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59.7</c:v>
                </c:pt>
                <c:pt idx="8">
                  <c:v>60.3</c:v>
                </c:pt>
                <c:pt idx="16">
                  <c:v>60.5</c:v>
                </c:pt>
                <c:pt idx="24">
                  <c:v>61.2</c:v>
                </c:pt>
                <c:pt idx="32">
                  <c:v>62.8</c:v>
                </c:pt>
              </c:numCache>
            </c:numRef>
          </c:xVal>
          <c:yVal>
            <c:numRef>
              <c:f>公会計指標分析・財政指標組合せ分析表!$BP$55:$DC$55</c:f>
              <c:numCache>
                <c:formatCode>#,##0.0;"▲ "#,##0.0</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4522-48C7-AED2-979D3DF8999F}"/>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{5094D390-6A8A-446E-BA69-A117D1A4ABB0}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805-40D3-819B-2D8E59CC026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{BC62917D-0913-4A20-BF76-29E6466B1E6E}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805-40D3-819B-2D8E59CC026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{389EC165-2962-4A40-AF1C-0C7DC9D862EC}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805-40D3-819B-2D8E59CC026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{6599B0BA-D50E-4CBB-A8ED-7DF196307F43}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805-40D3-819B-2D8E59CC026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{E9E96D69-73D1-43AF-AF59-C06A6304FB27}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805-40D3-819B-2D8E59CC0268}"/>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{CDCCFD5B-79AF-474C-8F9D-B34729B4CCAE}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805-40D3-819B-2D8E59CC0268}"/>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{0DD57A79-875E-4063-93A7-4736A4241923}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805-40D3-819B-2D8E59CC0268}"/>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{699FC218-400B-410F-93C8-1EEA3548D136}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805-40D3-819B-2D8E59CC0268}"/>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{430CE910-3365-451A-A1A4-61138D5C3D61}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805-40D3-819B-2D8E59CC02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10.7</c:v>
                </c:pt>
                <c:pt idx="8">
                  <c:v>10.5</c:v>
                </c:pt>
                <c:pt idx="16">
                  <c:v>10.9</c:v>
                </c:pt>
                <c:pt idx="24">
                  <c:v>11.1</c:v>
                </c:pt>
                <c:pt idx="32">
                  <c:v>11.2</c:v>
                </c:pt>
              </c:numCache>
            </c:numRef>
          </c:xVal>
          <c:yVal>
            <c:numRef>
              <c:f>公会計指標分析・財政指標組合せ分析表!$BP$73:$DC$73</c:f>
              <c:numCache>
                <c:formatCode>#,##0.0;"▲ "#,##0.0</c:formatCode>
                <c:ptCount val="40"/>
                <c:pt idx="0">
                  <c:v>83.4</c:v>
                </c:pt>
                <c:pt idx="8">
                  <c:v>46.6</c:v>
                </c:pt>
                <c:pt idx="16">
                  <c:v>45.9</c:v>
                </c:pt>
                <c:pt idx="24">
                  <c:v>14.7</c:v>
                </c:pt>
                <c:pt idx="32">
                  <c:v>7.9</c:v>
                </c:pt>
              </c:numCache>
            </c:numRef>
          </c:yVal>
          <c:smooth val="0"/>
          <c:extLst>
            <c:ext xmlns:c16="http://schemas.microsoft.com/office/drawing/2014/chart" uri="{C3380CC4-5D6E-409C-BE32-E72D297353CC}">
              <c16:uniqueId val="{00000009-E805-40D3-819B-2D8E59CC026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{5C02FF71-41F8-41CC-99D4-7D07E708998B}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805-40D3-819B-2D8E59CC026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{E0FABAE6-EB80-454E-AFF2-3AEC0EB20C57}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805-40D3-819B-2D8E59CC026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{4333E808-BB0D-43D3-9C76-78C597F85D83}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805-40D3-819B-2D8E59CC026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{46765517-A526-46D9-B918-39B24152966F}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805-40D3-819B-2D8E59CC026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{033F13A1-7B65-4CA1-835F-D0A524E3D32D}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805-40D3-819B-2D8E59CC026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{4D7894A5-4295-4F20-9AB2-E00643A80BB9}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805-40D3-819B-2D8E59CC026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{863009CB-B6AA-4117-9412-7B5A77B606D1}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805-40D3-819B-2D8E59CC026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{ED4DBC66-1374-4B84-9999-7AF500F2D9D8}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805-40D3-819B-2D8E59CC026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{B730E980-1CF8-4D50-854F-EBCD0056E17E}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805-40D3-819B-2D8E59CC02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7.9</c:v>
                </c:pt>
                <c:pt idx="16">
                  <c:v>7.7</c:v>
                </c:pt>
                <c:pt idx="24">
                  <c:v>7.3</c:v>
                </c:pt>
                <c:pt idx="32">
                  <c:v>7.2</c:v>
                </c:pt>
              </c:numCache>
            </c:numRef>
          </c:xVal>
          <c:yVal>
            <c:numRef>
              <c:f>公会計指標分析・財政指標組合せ分析表!$BP$77:$DC$77</c:f>
              <c:numCache>
                <c:formatCode>#,##0.0;"▲ "#,##0.0</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E805-40D3-819B-2D8E59CC0268}"/>
            </c:ext>
          </c:extLst>
        </c:ser>
        <c:dLbls>
          <c:showLegendKey val="0"/>
          <c:showVal val="1"/>
          <c:showCatName val="0"/>
          <c:showSerName val="0"/>
          <c:showPercent val="0"/>
          <c:showBubbleSize val="0"/>
        </c:dLbls>
        <c:axId val="84219776"/>
        <c:axId val="84234240"/>
      </c:scatterChart>
      <c:valAx>
        <c:axId val="84219776"/>
        <c:scaling>
          <c:orientation val="maxMin"/>
          <c:max val="12"/>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岐阜県北方町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元利償還金については、消防整備事業に係る起債の償還が始まったため、前年度から</a:t>
          </a:r>
          <a:r>
            <a:rPr kumimoji="1" lang="en-US" altLang="ja-JP" sz="1400">
              <a:latin typeface="ＭＳ ゴシック" pitchFamily="49" charset="-128"/>
              <a:ea typeface="ＭＳ ゴシック" pitchFamily="49" charset="-128"/>
            </a:rPr>
            <a:t>53</a:t>
          </a:r>
          <a:r>
            <a:rPr kumimoji="1" lang="ja-JP" altLang="en-US" sz="1400">
              <a:latin typeface="ＭＳ ゴシック" pitchFamily="49" charset="-128"/>
              <a:ea typeface="ＭＳ ゴシック" pitchFamily="49" charset="-128"/>
            </a:rPr>
            <a:t>百万円増加した。今後は避難所の空調整備事業や学校施設の集約化事業の償還が始まってくるため、元利償還金は増加する見込みである。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公営企業の元利償還金に対する繰入金については、下水道事業について、処理場や管路施設の長寿命化・耐震化事業を実施する予定があり、今後は増加する見込みである。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岐阜県北方町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一般会計等に係る地方債の現在高は、学校施設の集約化事業に係る起債を行ったため、昨年度よりも</a:t>
          </a:r>
          <a:r>
            <a:rPr kumimoji="1" lang="en-US" altLang="ja-JP" sz="1400">
              <a:latin typeface="ＭＳ ゴシック" pitchFamily="49" charset="-128"/>
              <a:ea typeface="ＭＳ ゴシック" pitchFamily="49" charset="-128"/>
            </a:rPr>
            <a:t>881</a:t>
          </a:r>
          <a:r>
            <a:rPr kumimoji="1" lang="ja-JP" altLang="en-US" sz="1400">
              <a:latin typeface="ＭＳ ゴシック" pitchFamily="49" charset="-128"/>
              <a:ea typeface="ＭＳ ゴシック" pitchFamily="49" charset="-128"/>
            </a:rPr>
            <a:t>百万円増加した。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しかしながら公営企業債等繰入見込額の減少や、特別会計を精算したことによる繰入金により基金積み立てを行い、充当可能基金が</a:t>
          </a:r>
          <a:r>
            <a:rPr kumimoji="1" lang="en-US" altLang="ja-JP" sz="1400">
              <a:latin typeface="ＭＳ ゴシック" pitchFamily="49" charset="-128"/>
              <a:ea typeface="ＭＳ ゴシック" pitchFamily="49" charset="-128"/>
            </a:rPr>
            <a:t>510</a:t>
          </a:r>
          <a:r>
            <a:rPr kumimoji="1" lang="ja-JP" altLang="en-US" sz="1400">
              <a:latin typeface="ＭＳ ゴシック" pitchFamily="49" charset="-128"/>
              <a:ea typeface="ＭＳ ゴシック" pitchFamily="49" charset="-128"/>
            </a:rPr>
            <a:t>百万円増加したことにより、将来負担比率としては</a:t>
          </a:r>
          <a:r>
            <a:rPr kumimoji="1" lang="en-US" altLang="ja-JP" sz="1400">
              <a:latin typeface="ＭＳ ゴシック" pitchFamily="49" charset="-128"/>
              <a:ea typeface="ＭＳ ゴシック" pitchFamily="49" charset="-128"/>
            </a:rPr>
            <a:t>232</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将来負担比率の分子については、学校施設の集約化事業や、下水道の長寿命化事業により今後増加が見込まれるため、基金に積み立てる額に目標を作るなどして対策をとることが必要になってくる。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岐阜県北方町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百万円であり、前年度よりも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百万円増加した。主な原因としては、各々の基金で大きく減少したものはなく、財政調整基金では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百万円積み立てることができたためである。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経費の削減や自主財源の確保により、基金の取り崩しを最小限に抑えるように努めていく。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北方町福祉振興基金：福祉活動の促進、快適な生活環境の形成等に要する経費に充てる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学校基金：学校施設整備のため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北方町ふるさと基金：寄付者の指定した使途（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項目）に要する経費に充てる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北方町職員退職手当基金：岐阜県市町村職員退職手当組合退職手当条例第十八条に規定する特別負担金に充てる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北方町森林環境基金：森林整備及び促進のため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北方町ふるさと基金：積み立てにより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森林環境基金：学校施設の木製用品購入のため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ふるさと基金以外のその他特定目的基金については、今後も預金利子を積み立てていく予定である。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百万円であり、前年度よりも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年度については企業誘致事業が完了し、特別会計の精算によって基金を積み立てることができたため増加した。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今後の下水道の長寿命化・耐震化事業による支出が見込まれるが、経常経費の削減や自主財源の確保により、標準財政規模の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％程度を確保できるよう努めていく。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臨時財政対策債の償還に充てるため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今後も預金利子を積み立てていく予定である。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114742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502092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502346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504886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岐阜県北方町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254696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257236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259776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4450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56578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3926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18,550
18,038
5.18
9,947,339
8,969,214
564,382
4,726,729
8,660,444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291274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25386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03440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20788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25386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09790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977328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999553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999553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999553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983297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988695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988695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993140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985202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993140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985202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13474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78230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39470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48228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48228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1639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1639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76320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76320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13474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1174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1174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17080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が類似団体と比較して低水準で推移している。これは庁舎建設や区画整理、公共施設等総合管理計画に基づく北方学園構想（学校施設の集約化に伴い、校舎等の建て替えや増築等を実施）など、固定資産の新規取得が多いためと考えられる。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年度は認定子ども園を新築、消防施設は広域化に伴い令和</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年度までに再配置を行う必要があるなど、今後も有形固定資産減価償却率の減少が予想される。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11188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13474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8043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134745" y="585110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80431" y="575730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134745" y="5498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780431" y="54050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13474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78043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134745" y="4794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78043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134745" y="444224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8043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13474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78043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13474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54822</xdr:rowOff>
    </xdr:from>
    <xdr:to>
      <xdr:col>23</xdr:col>
      <xdr:colOff>85090</xdr:colOff>
      <xdr:row>34</xdr:row>
      <xdr:rowOff>72179</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213860" y="4413462"/>
          <a:ext cx="1270" cy="1358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76006</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266565" y="5775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72179</xdr:rowOff>
    </xdr:from>
    <xdr:to>
      <xdr:col>23</xdr:col>
      <xdr:colOff>174625</xdr:colOff>
      <xdr:row>34</xdr:row>
      <xdr:rowOff>72179</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126865" y="5771939"/>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1499</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266565" y="4192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54822</xdr:rowOff>
    </xdr:from>
    <xdr:to>
      <xdr:col>23</xdr:col>
      <xdr:colOff>174625</xdr:colOff>
      <xdr:row>26</xdr:row>
      <xdr:rowOff>54822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126865" y="441346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266565" y="51750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164965" y="51966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3545205" y="51390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2874645" y="51138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204085" y="51066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55880</xdr:rowOff>
    </xdr:from>
    <xdr:to>
      <xdr:col>7</xdr:col>
      <xdr:colOff>187325</xdr:colOff>
      <xdr:row>30</xdr:row>
      <xdr:rowOff>157480</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533525" y="50850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0608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4410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27705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0999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4293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29422</xdr:rowOff>
    </xdr:from>
    <xdr:to>
      <xdr:col>23</xdr:col>
      <xdr:colOff>136525</xdr:colOff>
      <xdr:row>29</xdr:row>
      <xdr:rowOff>131022</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164965" y="489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52299</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266565" y="4746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90593</xdr:rowOff>
    </xdr:from>
    <xdr:to>
      <xdr:col>19</xdr:col>
      <xdr:colOff>187325</xdr:colOff>
      <xdr:row>30</xdr:row>
      <xdr:rowOff>20743</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545205" y="49521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80222</xdr:rowOff>
    </xdr:from>
    <xdr:to>
      <xdr:col>23</xdr:col>
      <xdr:colOff>85725</xdr:colOff>
      <xdr:row>29</xdr:row>
      <xdr:rowOff>141393</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3596005" y="4941782"/>
          <a:ext cx="61976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97790</xdr:rowOff>
    </xdr:from>
    <xdr:to>
      <xdr:col>15</xdr:col>
      <xdr:colOff>187325</xdr:colOff>
      <xdr:row>30</xdr:row>
      <xdr:rowOff>27940</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874645" y="49593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141393</xdr:rowOff>
    </xdr:from>
    <xdr:to>
      <xdr:col>19</xdr:col>
      <xdr:colOff>136525</xdr:colOff>
      <xdr:row>29</xdr:row>
      <xdr:rowOff>148590</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2925445" y="5002953"/>
          <a:ext cx="67056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47413</xdr:rowOff>
    </xdr:from>
    <xdr:to>
      <xdr:col>11</xdr:col>
      <xdr:colOff>187325</xdr:colOff>
      <xdr:row>29</xdr:row>
      <xdr:rowOff>149013</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204085" y="490897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98213</xdr:rowOff>
    </xdr:from>
    <xdr:to>
      <xdr:col>15</xdr:col>
      <xdr:colOff>136525</xdr:colOff>
      <xdr:row>29</xdr:row>
      <xdr:rowOff>148590</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254885" y="4959773"/>
          <a:ext cx="67056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143298</xdr:rowOff>
    </xdr:from>
    <xdr:to>
      <xdr:col>7</xdr:col>
      <xdr:colOff>187325</xdr:colOff>
      <xdr:row>29</xdr:row>
      <xdr:rowOff>73448</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533525" y="48372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22648</xdr:rowOff>
    </xdr:from>
    <xdr:to>
      <xdr:col>11</xdr:col>
      <xdr:colOff>136525</xdr:colOff>
      <xdr:row>29</xdr:row>
      <xdr:rowOff>98213</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584325" y="4884208"/>
          <a:ext cx="67056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31132</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403609" y="522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2745749" y="5202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170197</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075189" y="51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148607</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404629" y="5177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37270</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403609" y="4731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44467</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2745749" y="4738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165540</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075189" y="4691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89975</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404629" y="461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997902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091210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217412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36671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6671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0082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0082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6453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6453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997902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393888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393888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40150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年度と同様、広域交流拠点の賃料収入を原資として財政調整基金の積み立てを行ったため、債務償還比率は前年比で減少した。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北方学園構想により借入残高は増加傾向にあることを踏まえ、今後も引き続き繰上償還が可能な起債について検証を行い、改善を図っていきたい。</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994092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997902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949366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997902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9493661" y="58087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997902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9550556" y="550789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997902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9550556" y="520327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997902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9550556" y="490247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997902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9550556" y="4601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997902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9653148" y="430085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997902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997902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93871</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3035280" y="4390843"/>
          <a:ext cx="1269" cy="140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97698</xdr:rowOff>
    </xdr:from>
    <xdr:ext cx="469744"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3087985" y="57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93871</xdr:rowOff>
    </xdr:from>
    <xdr:to>
      <xdr:col>76</xdr:col>
      <xdr:colOff>111125</xdr:colOff>
      <xdr:row>34</xdr:row>
      <xdr:rowOff>93871</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2971145" y="57936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3087985" y="4173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2971145" y="43908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78530</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3087985" y="4940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100103</xdr:rowOff>
    </xdr:from>
    <xdr:to>
      <xdr:col>76</xdr:col>
      <xdr:colOff>73025</xdr:colOff>
      <xdr:row>30</xdr:row>
      <xdr:rowOff>30253</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009245" y="49616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155657</xdr:rowOff>
    </xdr:from>
    <xdr:to>
      <xdr:col>72</xdr:col>
      <xdr:colOff>123825</xdr:colOff>
      <xdr:row>31</xdr:row>
      <xdr:rowOff>85807</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366625" y="51848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32938</xdr:rowOff>
    </xdr:from>
    <xdr:to>
      <xdr:col>68</xdr:col>
      <xdr:colOff>123825</xdr:colOff>
      <xdr:row>31</xdr:row>
      <xdr:rowOff>134538</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696065" y="52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168765</xdr:rowOff>
    </xdr:from>
    <xdr:to>
      <xdr:col>64</xdr:col>
      <xdr:colOff>123825</xdr:colOff>
      <xdr:row>31</xdr:row>
      <xdr:rowOff>98915</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1025505" y="5197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13045</xdr:rowOff>
    </xdr:from>
    <xdr:to>
      <xdr:col>60</xdr:col>
      <xdr:colOff>123825</xdr:colOff>
      <xdr:row>31</xdr:row>
      <xdr:rowOff>114645</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0354945" y="520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28822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2624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5919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09213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02508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170389</xdr:rowOff>
    </xdr:from>
    <xdr:to>
      <xdr:col>76</xdr:col>
      <xdr:colOff>73025</xdr:colOff>
      <xdr:row>29</xdr:row>
      <xdr:rowOff>100539</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3009245" y="48643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21816</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3087985" y="4715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150840</xdr:rowOff>
    </xdr:from>
    <xdr:to>
      <xdr:col>72</xdr:col>
      <xdr:colOff>123825</xdr:colOff>
      <xdr:row>30</xdr:row>
      <xdr:rowOff>80990</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2366625" y="5012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49739</xdr:rowOff>
    </xdr:from>
    <xdr:to>
      <xdr:col>76</xdr:col>
      <xdr:colOff>22225</xdr:colOff>
      <xdr:row>30</xdr:row>
      <xdr:rowOff>30190</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2417425" y="4911299"/>
          <a:ext cx="619760" cy="14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122038</xdr:rowOff>
    </xdr:from>
    <xdr:to>
      <xdr:col>68</xdr:col>
      <xdr:colOff>123825</xdr:colOff>
      <xdr:row>31</xdr:row>
      <xdr:rowOff>52188</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1696065" y="51512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30190</xdr:rowOff>
    </xdr:from>
    <xdr:to>
      <xdr:col>72</xdr:col>
      <xdr:colOff>73025</xdr:colOff>
      <xdr:row>31</xdr:row>
      <xdr:rowOff>1388</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1746865" y="5059390"/>
          <a:ext cx="670560" cy="13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139927</xdr:rowOff>
    </xdr:from>
    <xdr:to>
      <xdr:col>64</xdr:col>
      <xdr:colOff>123825</xdr:colOff>
      <xdr:row>31</xdr:row>
      <xdr:rowOff>70077</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025505" y="51691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1388</xdr:rowOff>
    </xdr:from>
    <xdr:to>
      <xdr:col>68</xdr:col>
      <xdr:colOff>73025</xdr:colOff>
      <xdr:row>31</xdr:row>
      <xdr:rowOff>19277</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1076305" y="5198228"/>
          <a:ext cx="670560" cy="1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281</xdr:rowOff>
    </xdr:from>
    <xdr:to>
      <xdr:col>60</xdr:col>
      <xdr:colOff>123825</xdr:colOff>
      <xdr:row>32</xdr:row>
      <xdr:rowOff>101881</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0354945" y="53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19277</xdr:rowOff>
    </xdr:from>
    <xdr:to>
      <xdr:col>64</xdr:col>
      <xdr:colOff>73025</xdr:colOff>
      <xdr:row>32</xdr:row>
      <xdr:rowOff>51081</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0405745" y="5216117"/>
          <a:ext cx="670560" cy="19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76934</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2192712" y="527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125665</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1534852" y="532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90042</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0864292" y="528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131172</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0193732" y="499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97517</xdr:rowOff>
    </xdr:from>
    <xdr:ext cx="469744"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2192712" y="479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68715</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1534852" y="493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86604</xdr:rowOff>
    </xdr:from>
    <xdr:ext cx="469744"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0864292" y="494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93008</xdr:rowOff>
    </xdr:from>
    <xdr:ext cx="469744"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0193732" y="545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13474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13474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82486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16394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82486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16394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岐阜県北方町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18,550
18,038
5.18
9,947,339
8,969,214
564,382
4,726,729
8,660,444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41</xdr:row>
      <xdr:rowOff>83820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086225" y="557403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87647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124960" y="696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83820</xdr:rowOff>
    </xdr:from>
    <xdr:to>
      <xdr:col>24</xdr:col>
      <xdr:colOff>152400</xdr:colOff>
      <xdr:row>41</xdr:row>
      <xdr:rowOff>83820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020820" y="6957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124960" y="5356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020820" y="5574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9542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124960" y="6379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03606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312160" y="63461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514600" y="6327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107315</xdr:rowOff>
    </xdr:from>
    <xdr:to>
      <xdr:col>10</xdr:col>
      <xdr:colOff>165100</xdr:colOff>
      <xdr:row>38</xdr:row>
      <xdr:rowOff>37465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739900" y="6309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965200" y="62928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036060" y="6273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93997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124960"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84455</xdr:rowOff>
    </xdr:from>
    <xdr:to>
      <xdr:col>20</xdr:col>
      <xdr:colOff>38100</xdr:colOff>
      <xdr:row>38</xdr:row>
      <xdr:rowOff>14605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312160" y="62871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121920</xdr:rowOff>
    </xdr:from>
    <xdr:to>
      <xdr:col>24</xdr:col>
      <xdr:colOff>63500</xdr:colOff>
      <xdr:row>37</xdr:row>
      <xdr:rowOff>135255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3355340" y="6324600"/>
          <a:ext cx="73152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50165</xdr:rowOff>
    </xdr:from>
    <xdr:to>
      <xdr:col>15</xdr:col>
      <xdr:colOff>101600</xdr:colOff>
      <xdr:row>37</xdr:row>
      <xdr:rowOff>151765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5146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100965</xdr:rowOff>
    </xdr:from>
    <xdr:to>
      <xdr:col>19</xdr:col>
      <xdr:colOff>177800</xdr:colOff>
      <xdr:row>37</xdr:row>
      <xdr:rowOff>135255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565400" y="6303645"/>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12065</xdr:rowOff>
    </xdr:from>
    <xdr:to>
      <xdr:col>10</xdr:col>
      <xdr:colOff>165100</xdr:colOff>
      <xdr:row>37</xdr:row>
      <xdr:rowOff>113665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7399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62865</xdr:rowOff>
    </xdr:from>
    <xdr:to>
      <xdr:col>15</xdr:col>
      <xdr:colOff>50800</xdr:colOff>
      <xdr:row>37</xdr:row>
      <xdr:rowOff>100965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790700" y="6265545"/>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147320</xdr:rowOff>
    </xdr:from>
    <xdr:to>
      <xdr:col>6</xdr:col>
      <xdr:colOff>38100</xdr:colOff>
      <xdr:row>37</xdr:row>
      <xdr:rowOff>77470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965200" y="61823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26670</xdr:rowOff>
    </xdr:from>
    <xdr:to>
      <xdr:col>10</xdr:col>
      <xdr:colOff>114300</xdr:colOff>
      <xdr:row>37</xdr:row>
      <xdr:rowOff>62865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008380" y="6229350"/>
          <a:ext cx="7823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17056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38570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28592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61100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11447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83630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31132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17056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168292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38570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130192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61100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93997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83630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529992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209768" y="59728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5209768" y="55270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520976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58398</xdr:rowOff>
    </xdr:from>
    <xdr:to>
      <xdr:col>54</xdr:col>
      <xdr:colOff>189865</xdr:colOff>
      <xdr:row>41</xdr:row>
      <xdr:rowOff>130718</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9219565" y="5590518"/>
          <a:ext cx="0" cy="1413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145640</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9258300" y="701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130718</xdr:rowOff>
    </xdr:from>
    <xdr:to>
      <xdr:col>55</xdr:col>
      <xdr:colOff>88900</xdr:colOff>
      <xdr:row>41</xdr:row>
      <xdr:rowOff>130718</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9154160" y="70039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5075</xdr:rowOff>
    </xdr:from>
    <xdr:ext cx="690189"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9258300" y="53695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58398</xdr:rowOff>
    </xdr:from>
    <xdr:to>
      <xdr:col>55</xdr:col>
      <xdr:colOff>88900</xdr:colOff>
      <xdr:row>33</xdr:row>
      <xdr:rowOff>58398</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9154160" y="55905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63090</xdr:rowOff>
    </xdr:from>
    <xdr:ext cx="534377"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9258300" y="6768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40213</xdr:rowOff>
    </xdr:from>
    <xdr:to>
      <xdr:col>55</xdr:col>
      <xdr:colOff>50800</xdr:colOff>
      <xdr:row>41</xdr:row>
      <xdr:rowOff>141813</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9192260" y="69134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37357</xdr:rowOff>
    </xdr:from>
    <xdr:to>
      <xdr:col>50</xdr:col>
      <xdr:colOff>165100</xdr:colOff>
      <xdr:row>41</xdr:row>
      <xdr:rowOff>138957</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8445500" y="691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41305</xdr:rowOff>
    </xdr:from>
    <xdr:to>
      <xdr:col>46</xdr:col>
      <xdr:colOff>38100</xdr:colOff>
      <xdr:row>41</xdr:row>
      <xdr:rowOff>142905</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7670800" y="69145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39852</xdr:rowOff>
    </xdr:from>
    <xdr:to>
      <xdr:col>41</xdr:col>
      <xdr:colOff>101600</xdr:colOff>
      <xdr:row>41</xdr:row>
      <xdr:rowOff>141452</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6873240" y="691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42219</xdr:rowOff>
    </xdr:from>
    <xdr:to>
      <xdr:col>36</xdr:col>
      <xdr:colOff>165100</xdr:colOff>
      <xdr:row>41</xdr:row>
      <xdr:rowOff>143819</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098540" y="691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76616</xdr:rowOff>
    </xdr:from>
    <xdr:to>
      <xdr:col>55</xdr:col>
      <xdr:colOff>50800</xdr:colOff>
      <xdr:row>42</xdr:row>
      <xdr:rowOff>6766</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9192260" y="69498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18640</xdr:rowOff>
    </xdr:from>
    <xdr:ext cx="469744"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9258300" y="689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76599</xdr:rowOff>
    </xdr:from>
    <xdr:to>
      <xdr:col>50</xdr:col>
      <xdr:colOff>165100</xdr:colOff>
      <xdr:row>42</xdr:row>
      <xdr:rowOff>6749</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8445500" y="69498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127399</xdr:rowOff>
    </xdr:from>
    <xdr:to>
      <xdr:col>55</xdr:col>
      <xdr:colOff>0</xdr:colOff>
      <xdr:row>41</xdr:row>
      <xdr:rowOff>127416</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a:off x="8496300" y="7000639"/>
          <a:ext cx="7239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76577</xdr:rowOff>
    </xdr:from>
    <xdr:to>
      <xdr:col>46</xdr:col>
      <xdr:colOff>38100</xdr:colOff>
      <xdr:row>42</xdr:row>
      <xdr:rowOff>6727</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7670800" y="69498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127377</xdr:rowOff>
    </xdr:from>
    <xdr:to>
      <xdr:col>50</xdr:col>
      <xdr:colOff>114300</xdr:colOff>
      <xdr:row>41</xdr:row>
      <xdr:rowOff>127399</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7713980" y="7000617"/>
          <a:ext cx="78232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76581</xdr:rowOff>
    </xdr:from>
    <xdr:to>
      <xdr:col>41</xdr:col>
      <xdr:colOff>101600</xdr:colOff>
      <xdr:row>42</xdr:row>
      <xdr:rowOff>6731</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6873240" y="69498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127377</xdr:rowOff>
    </xdr:from>
    <xdr:to>
      <xdr:col>45</xdr:col>
      <xdr:colOff>177800</xdr:colOff>
      <xdr:row>41</xdr:row>
      <xdr:rowOff>127381</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6924040" y="7000617"/>
          <a:ext cx="78994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76561</xdr:rowOff>
    </xdr:from>
    <xdr:to>
      <xdr:col>36</xdr:col>
      <xdr:colOff>165100</xdr:colOff>
      <xdr:row>42</xdr:row>
      <xdr:rowOff>6711</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098540" y="69498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127361</xdr:rowOff>
    </xdr:from>
    <xdr:to>
      <xdr:col>41</xdr:col>
      <xdr:colOff>50800</xdr:colOff>
      <xdr:row>41</xdr:row>
      <xdr:rowOff>127381</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6149340" y="7000601"/>
          <a:ext cx="7747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155484</xdr:rowOff>
    </xdr:from>
    <xdr:ext cx="534377"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8239271" y="66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159432</xdr:rowOff>
    </xdr:from>
    <xdr:ext cx="534377"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7477271" y="669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157979</xdr:rowOff>
    </xdr:from>
    <xdr:ext cx="534377"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6702571" y="669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160346</xdr:rowOff>
    </xdr:from>
    <xdr:ext cx="534377"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5905011" y="669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169326</xdr:rowOff>
    </xdr:from>
    <xdr:ext cx="469744"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8271587" y="704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169304</xdr:rowOff>
    </xdr:from>
    <xdr:ext cx="469744"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7509587" y="704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169308</xdr:rowOff>
    </xdr:from>
    <xdr:ext cx="469744"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6712027" y="704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169288</xdr:rowOff>
    </xdr:from>
    <xdr:ext cx="469744"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5937327" y="704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00000000-0008-0000-0E00-0000A9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40005</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flipV="1">
          <a:off x="4086225" y="934402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43832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00000000-0008-0000-0E00-0000AB000000}"/>
            </a:ext>
          </a:extLst>
        </xdr:cNvPr>
        <xdr:cNvSpPr txBox="1"/>
      </xdr:nvSpPr>
      <xdr:spPr>
        <a:xfrm>
          <a:off x="4124960" y="1077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40005</xdr:rowOff>
    </xdr:from>
    <xdr:to>
      <xdr:col>24</xdr:col>
      <xdr:colOff>152400</xdr:colOff>
      <xdr:row>64</xdr:row>
      <xdr:rowOff>40005</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4020820" y="107689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00000000-0008-0000-0E00-0000AD000000}"/>
            </a:ext>
          </a:extLst>
        </xdr:cNvPr>
        <xdr:cNvSpPr txBox="1"/>
      </xdr:nvSpPr>
      <xdr:spPr>
        <a:xfrm>
          <a:off x="4124960" y="9123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020820" y="93440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132097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00000000-0008-0000-0E00-0000AF000000}"/>
            </a:ext>
          </a:extLst>
        </xdr:cNvPr>
        <xdr:cNvSpPr txBox="1"/>
      </xdr:nvSpPr>
      <xdr:spPr>
        <a:xfrm>
          <a:off x="4124960" y="9855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4036060" y="9999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3312160" y="99866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74930</xdr:rowOff>
    </xdr:from>
    <xdr:to>
      <xdr:col>15</xdr:col>
      <xdr:colOff>101600</xdr:colOff>
      <xdr:row>60</xdr:row>
      <xdr:rowOff>5080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2514600" y="996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69215</xdr:rowOff>
    </xdr:from>
    <xdr:to>
      <xdr:col>10</xdr:col>
      <xdr:colOff>165100</xdr:colOff>
      <xdr:row>59</xdr:row>
      <xdr:rowOff>170815</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17399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46355</xdr:rowOff>
    </xdr:from>
    <xdr:to>
      <xdr:col>6</xdr:col>
      <xdr:colOff>38100</xdr:colOff>
      <xdr:row>59</xdr:row>
      <xdr:rowOff>147955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965200" y="99371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168275</xdr:rowOff>
    </xdr:from>
    <xdr:to>
      <xdr:col>24</xdr:col>
      <xdr:colOff>114300</xdr:colOff>
      <xdr:row>60</xdr:row>
      <xdr:rowOff>98425</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4036060" y="100590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146702</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00000000-0008-0000-0E00-0000BB000000}"/>
            </a:ext>
          </a:extLst>
        </xdr:cNvPr>
        <xdr:cNvSpPr txBox="1"/>
      </xdr:nvSpPr>
      <xdr:spPr>
        <a:xfrm>
          <a:off x="4124960" y="1003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135890</xdr:rowOff>
    </xdr:from>
    <xdr:to>
      <xdr:col>20</xdr:col>
      <xdr:colOff>38100</xdr:colOff>
      <xdr:row>60</xdr:row>
      <xdr:rowOff>66040</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3312160" y="100266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15240</xdr:rowOff>
    </xdr:from>
    <xdr:to>
      <xdr:col>24</xdr:col>
      <xdr:colOff>63500</xdr:colOff>
      <xdr:row>60</xdr:row>
      <xdr:rowOff>47625</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3355340" y="10073640"/>
          <a:ext cx="7315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103505</xdr:rowOff>
    </xdr:from>
    <xdr:to>
      <xdr:col>15</xdr:col>
      <xdr:colOff>101600</xdr:colOff>
      <xdr:row>60</xdr:row>
      <xdr:rowOff>33655</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2514600" y="99942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154305</xdr:rowOff>
    </xdr:from>
    <xdr:to>
      <xdr:col>19</xdr:col>
      <xdr:colOff>177800</xdr:colOff>
      <xdr:row>60</xdr:row>
      <xdr:rowOff>15240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2565400" y="10045065"/>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71120</xdr:rowOff>
    </xdr:from>
    <xdr:to>
      <xdr:col>10</xdr:col>
      <xdr:colOff>165100</xdr:colOff>
      <xdr:row>60</xdr:row>
      <xdr:rowOff>1270</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1739900" y="9961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121920</xdr:rowOff>
    </xdr:from>
    <xdr:to>
      <xdr:col>15</xdr:col>
      <xdr:colOff>50800</xdr:colOff>
      <xdr:row>59</xdr:row>
      <xdr:rowOff>154305</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1790700" y="10012680"/>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38735</xdr:rowOff>
    </xdr:from>
    <xdr:to>
      <xdr:col>6</xdr:col>
      <xdr:colOff>38100</xdr:colOff>
      <xdr:row>59</xdr:row>
      <xdr:rowOff>140335</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965200" y="99294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89535</xdr:rowOff>
    </xdr:from>
    <xdr:to>
      <xdr:col>10</xdr:col>
      <xdr:colOff>114300</xdr:colOff>
      <xdr:row>59</xdr:row>
      <xdr:rowOff>121920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1008380" y="9980295"/>
          <a:ext cx="7823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42562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3170564"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21607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238570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15892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161100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139082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836304" y="10029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57167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170564" y="1011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24782</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385704" y="1008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163847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611004" y="1005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156862</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83630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520976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5209768"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209768"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00000000-0008-0000-0E00-0000E0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44565</xdr:rowOff>
    </xdr:from>
    <xdr:to>
      <xdr:col>54</xdr:col>
      <xdr:colOff>189865</xdr:colOff>
      <xdr:row>63</xdr:row>
      <xdr:rowOff>170780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flipV="1">
          <a:off x="9219565" y="9600045"/>
          <a:ext cx="0" cy="113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3157</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00000000-0008-0000-0E00-0000E2000000}"/>
            </a:ext>
          </a:extLst>
        </xdr:cNvPr>
        <xdr:cNvSpPr txBox="1"/>
      </xdr:nvSpPr>
      <xdr:spPr>
        <a:xfrm>
          <a:off x="9258300" y="10732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170780</xdr:rowOff>
    </xdr:from>
    <xdr:to>
      <xdr:col>55</xdr:col>
      <xdr:colOff>88900</xdr:colOff>
      <xdr:row>63</xdr:row>
      <xdr:rowOff>170780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9154160" y="107321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162692</xdr:rowOff>
    </xdr:from>
    <xdr:ext cx="690189" cy="259045"/>
    <xdr:sp macro="" textlink="">
      <xdr:nvSpPr>
        <xdr:cNvPr id="228" name="【橋りょう・トンネル】&#10;一人当たり有形固定資産（償却資産）額最大値テキスト">
          <a:extLst>
            <a:ext uri="{FF2B5EF4-FFF2-40B4-BE49-F238E27FC236}">
              <a16:creationId xmlns:a16="http://schemas.microsoft.com/office/drawing/2014/main" id="{00000000-0008-0000-0E00-0000E4000000}"/>
            </a:ext>
          </a:extLst>
        </xdr:cNvPr>
        <xdr:cNvSpPr txBox="1"/>
      </xdr:nvSpPr>
      <xdr:spPr>
        <a:xfrm>
          <a:off x="9258300" y="93828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44565</xdr:rowOff>
    </xdr:from>
    <xdr:to>
      <xdr:col>55</xdr:col>
      <xdr:colOff>88900</xdr:colOff>
      <xdr:row>57</xdr:row>
      <xdr:rowOff>44565</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9154160" y="96000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30611</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00000000-0008-0000-0E00-0000E6000000}"/>
            </a:ext>
          </a:extLst>
        </xdr:cNvPr>
        <xdr:cNvSpPr txBox="1"/>
      </xdr:nvSpPr>
      <xdr:spPr>
        <a:xfrm>
          <a:off x="9258300" y="104242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7734</xdr:rowOff>
    </xdr:from>
    <xdr:to>
      <xdr:col>55</xdr:col>
      <xdr:colOff>50800</xdr:colOff>
      <xdr:row>63</xdr:row>
      <xdr:rowOff>109334</xdr:rowOff>
    </xdr:to>
    <xdr:sp macro="" textlink="">
      <xdr:nvSpPr>
        <xdr:cNvPr id="231" name="フローチャート: 判断 230">
          <a:extLst>
            <a:ext uri="{FF2B5EF4-FFF2-40B4-BE49-F238E27FC236}">
              <a16:creationId xmlns:a16="http://schemas.microsoft.com/office/drawing/2014/main" id="{00000000-0008-0000-0E00-0000E7000000}"/>
            </a:ext>
          </a:extLst>
        </xdr:cNvPr>
        <xdr:cNvSpPr/>
      </xdr:nvSpPr>
      <xdr:spPr>
        <a:xfrm>
          <a:off x="9192260" y="105690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2306</xdr:rowOff>
    </xdr:from>
    <xdr:to>
      <xdr:col>50</xdr:col>
      <xdr:colOff>165100</xdr:colOff>
      <xdr:row>63</xdr:row>
      <xdr:rowOff>103906</xdr:rowOff>
    </xdr:to>
    <xdr:sp macro="" textlink="">
      <xdr:nvSpPr>
        <xdr:cNvPr id="232" name="フローチャート: 判断 231">
          <a:extLst>
            <a:ext uri="{FF2B5EF4-FFF2-40B4-BE49-F238E27FC236}">
              <a16:creationId xmlns:a16="http://schemas.microsoft.com/office/drawing/2014/main" id="{00000000-0008-0000-0E00-0000E8000000}"/>
            </a:ext>
          </a:extLst>
        </xdr:cNvPr>
        <xdr:cNvSpPr/>
      </xdr:nvSpPr>
      <xdr:spPr>
        <a:xfrm>
          <a:off x="8445500" y="1056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25220</xdr:rowOff>
    </xdr:from>
    <xdr:to>
      <xdr:col>46</xdr:col>
      <xdr:colOff>38100</xdr:colOff>
      <xdr:row>63</xdr:row>
      <xdr:rowOff>126820</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7670800" y="105865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28459</xdr:rowOff>
    </xdr:from>
    <xdr:to>
      <xdr:col>41</xdr:col>
      <xdr:colOff>101600</xdr:colOff>
      <xdr:row>63</xdr:row>
      <xdr:rowOff>130059</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6873240" y="1058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24860</xdr:rowOff>
    </xdr:from>
    <xdr:to>
      <xdr:col>36</xdr:col>
      <xdr:colOff>165100</xdr:colOff>
      <xdr:row>63</xdr:row>
      <xdr:rowOff>126460</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6098540" y="105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91257</xdr:rowOff>
    </xdr:from>
    <xdr:to>
      <xdr:col>55</xdr:col>
      <xdr:colOff>50800</xdr:colOff>
      <xdr:row>64</xdr:row>
      <xdr:rowOff>21407</xdr:rowOff>
    </xdr:to>
    <xdr:sp macro="" textlink="">
      <xdr:nvSpPr>
        <xdr:cNvPr id="241" name="楕円 240">
          <a:extLst>
            <a:ext uri="{FF2B5EF4-FFF2-40B4-BE49-F238E27FC236}">
              <a16:creationId xmlns:a16="http://schemas.microsoft.com/office/drawing/2014/main" id="{00000000-0008-0000-0E00-0000F1000000}"/>
            </a:ext>
          </a:extLst>
        </xdr:cNvPr>
        <xdr:cNvSpPr/>
      </xdr:nvSpPr>
      <xdr:spPr>
        <a:xfrm>
          <a:off x="9192260" y="106525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6184</xdr:rowOff>
    </xdr:from>
    <xdr:ext cx="599010" cy="259045"/>
    <xdr:sp macro="" textlink="">
      <xdr:nvSpPr>
        <xdr:cNvPr id="242" name="【橋りょう・トンネル】&#10;一人当たり有形固定資産（償却資産）額該当値テキスト">
          <a:extLst>
            <a:ext uri="{FF2B5EF4-FFF2-40B4-BE49-F238E27FC236}">
              <a16:creationId xmlns:a16="http://schemas.microsoft.com/office/drawing/2014/main" id="{00000000-0008-0000-0E00-0000F2000000}"/>
            </a:ext>
          </a:extLst>
        </xdr:cNvPr>
        <xdr:cNvSpPr txBox="1"/>
      </xdr:nvSpPr>
      <xdr:spPr>
        <a:xfrm>
          <a:off x="9258300" y="1056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91170</xdr:rowOff>
    </xdr:from>
    <xdr:to>
      <xdr:col>50</xdr:col>
      <xdr:colOff>165100</xdr:colOff>
      <xdr:row>64</xdr:row>
      <xdr:rowOff>21320</xdr:rowOff>
    </xdr:to>
    <xdr:sp macro="" textlink="">
      <xdr:nvSpPr>
        <xdr:cNvPr id="243" name="楕円 242">
          <a:extLst>
            <a:ext uri="{FF2B5EF4-FFF2-40B4-BE49-F238E27FC236}">
              <a16:creationId xmlns:a16="http://schemas.microsoft.com/office/drawing/2014/main" id="{00000000-0008-0000-0E00-0000F3000000}"/>
            </a:ext>
          </a:extLst>
        </xdr:cNvPr>
        <xdr:cNvSpPr/>
      </xdr:nvSpPr>
      <xdr:spPr>
        <a:xfrm>
          <a:off x="8445500" y="10652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141970</xdr:rowOff>
    </xdr:from>
    <xdr:to>
      <xdr:col>55</xdr:col>
      <xdr:colOff>0</xdr:colOff>
      <xdr:row>63</xdr:row>
      <xdr:rowOff>142057</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a:off x="8496300" y="10703290"/>
          <a:ext cx="7239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91063</xdr:rowOff>
    </xdr:from>
    <xdr:to>
      <xdr:col>46</xdr:col>
      <xdr:colOff>38100</xdr:colOff>
      <xdr:row>64</xdr:row>
      <xdr:rowOff>21213</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7670800" y="106523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141863</xdr:rowOff>
    </xdr:from>
    <xdr:to>
      <xdr:col>50</xdr:col>
      <xdr:colOff>114300</xdr:colOff>
      <xdr:row>63</xdr:row>
      <xdr:rowOff>141970</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a:off x="7713980" y="10703183"/>
          <a:ext cx="782320" cy="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91085</xdr:rowOff>
    </xdr:from>
    <xdr:to>
      <xdr:col>41</xdr:col>
      <xdr:colOff>101600</xdr:colOff>
      <xdr:row>64</xdr:row>
      <xdr:rowOff>21235</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6873240" y="106524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141863</xdr:rowOff>
    </xdr:from>
    <xdr:to>
      <xdr:col>45</xdr:col>
      <xdr:colOff>177800</xdr:colOff>
      <xdr:row>63</xdr:row>
      <xdr:rowOff>141885</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6924040" y="10703183"/>
          <a:ext cx="78994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91194</xdr:rowOff>
    </xdr:from>
    <xdr:to>
      <xdr:col>36</xdr:col>
      <xdr:colOff>165100</xdr:colOff>
      <xdr:row>64</xdr:row>
      <xdr:rowOff>21344</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6098540" y="106525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141885</xdr:rowOff>
    </xdr:from>
    <xdr:to>
      <xdr:col>41</xdr:col>
      <xdr:colOff>50800</xdr:colOff>
      <xdr:row>63</xdr:row>
      <xdr:rowOff>141994</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6149340" y="10703205"/>
          <a:ext cx="7747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120433</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00000000-0008-0000-0E00-0000FB000000}"/>
            </a:ext>
          </a:extLst>
        </xdr:cNvPr>
        <xdr:cNvSpPr txBox="1"/>
      </xdr:nvSpPr>
      <xdr:spPr>
        <a:xfrm>
          <a:off x="8214575" y="1034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143347</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00000000-0008-0000-0E00-0000FC000000}"/>
            </a:ext>
          </a:extLst>
        </xdr:cNvPr>
        <xdr:cNvSpPr txBox="1"/>
      </xdr:nvSpPr>
      <xdr:spPr>
        <a:xfrm>
          <a:off x="7444955" y="1036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146586</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6670255" y="10372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142987</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5872695" y="1036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12447</xdr:rowOff>
    </xdr:from>
    <xdr:ext cx="599010" cy="259045"/>
    <xdr:sp macro="" textlink="">
      <xdr:nvSpPr>
        <xdr:cNvPr id="255" name="n_1main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8214575" y="10741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12340</xdr:rowOff>
    </xdr:from>
    <xdr:ext cx="599010" cy="259045"/>
    <xdr:sp macro="" textlink="">
      <xdr:nvSpPr>
        <xdr:cNvPr id="256" name="n_2main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7444955" y="10741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12362</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6670255" y="10741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12471</xdr:rowOff>
    </xdr:from>
    <xdr:ext cx="599010" cy="259045"/>
    <xdr:sp macro="" textlink="">
      <xdr:nvSpPr>
        <xdr:cNvPr id="258" name="n_4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5872695" y="10741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a:extLst>
            <a:ext uri="{FF2B5EF4-FFF2-40B4-BE49-F238E27FC236}">
              <a16:creationId xmlns:a16="http://schemas.microsoft.com/office/drawing/2014/main" id="{00000000-0008-0000-0E00-00001E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a:extLst>
            <a:ext uri="{FF2B5EF4-FFF2-40B4-BE49-F238E27FC236}">
              <a16:creationId xmlns:a16="http://schemas.microsoft.com/office/drawing/2014/main" id="{00000000-0008-0000-0E00-00001F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a:extLst>
            <a:ext uri="{FF2B5EF4-FFF2-40B4-BE49-F238E27FC236}">
              <a16:creationId xmlns:a16="http://schemas.microsoft.com/office/drawing/2014/main" id="{00000000-0008-0000-0E00-000020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a:extLst>
            <a:ext uri="{FF2B5EF4-FFF2-40B4-BE49-F238E27FC236}">
              <a16:creationId xmlns:a16="http://schemas.microsoft.com/office/drawing/2014/main" id="{00000000-0008-0000-0E00-000021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a:extLst>
            <a:ext uri="{FF2B5EF4-FFF2-40B4-BE49-F238E27FC236}">
              <a16:creationId xmlns:a16="http://schemas.microsoft.com/office/drawing/2014/main" id="{00000000-0008-0000-0E00-000022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a:extLst>
            <a:ext uri="{FF2B5EF4-FFF2-40B4-BE49-F238E27FC236}">
              <a16:creationId xmlns:a16="http://schemas.microsoft.com/office/drawing/2014/main" id="{00000000-0008-0000-0E00-000023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a:extLst>
            <a:ext uri="{FF2B5EF4-FFF2-40B4-BE49-F238E27FC236}">
              <a16:creationId xmlns:a16="http://schemas.microsoft.com/office/drawing/2014/main" id="{00000000-0008-0000-0E00-000024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a:extLst>
            <a:ext uri="{FF2B5EF4-FFF2-40B4-BE49-F238E27FC236}">
              <a16:creationId xmlns:a16="http://schemas.microsoft.com/office/drawing/2014/main" id="{00000000-0008-0000-0E00-000025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a:extLst>
            <a:ext uri="{FF2B5EF4-FFF2-40B4-BE49-F238E27FC236}">
              <a16:creationId xmlns:a16="http://schemas.microsoft.com/office/drawing/2014/main" id="{00000000-0008-0000-0E00-000026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5" name="【認定こども園・幼稚園・保育所】&#10;有形固定資産減価償却率グラフ枠">
          <a:extLst>
            <a:ext uri="{FF2B5EF4-FFF2-40B4-BE49-F238E27FC236}">
              <a16:creationId xmlns:a16="http://schemas.microsoft.com/office/drawing/2014/main" id="{00000000-0008-0000-0E00-00003B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42</xdr:row>
      <xdr:rowOff>92528</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flipV="1">
          <a:off x="14375764" y="566710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7" name="【認定こども園・幼稚園・保育所】&#10;有形固定資産減価償却率最小値テキスト">
          <a:extLst>
            <a:ext uri="{FF2B5EF4-FFF2-40B4-BE49-F238E27FC236}">
              <a16:creationId xmlns:a16="http://schemas.microsoft.com/office/drawing/2014/main" id="{00000000-0008-0000-0E00-00003D010000}"/>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340478" cy="259045"/>
    <xdr:sp macro="" textlink="">
      <xdr:nvSpPr>
        <xdr:cNvPr id="319" name="【認定こども園・幼稚園・保育所】&#10;有形固定資産減価償却率最大値テキスト">
          <a:extLst>
            <a:ext uri="{FF2B5EF4-FFF2-40B4-BE49-F238E27FC236}">
              <a16:creationId xmlns:a16="http://schemas.microsoft.com/office/drawing/2014/main" id="{00000000-0008-0000-0E00-00003F010000}"/>
            </a:ext>
          </a:extLst>
        </xdr:cNvPr>
        <xdr:cNvSpPr txBox="1"/>
      </xdr:nvSpPr>
      <xdr:spPr>
        <a:xfrm>
          <a:off x="14414500" y="54461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14287500" y="56671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321" name="【認定こども園・幼稚園・保育所】&#10;有形固定資産減価償却率平均値テキスト">
          <a:extLst>
            <a:ext uri="{FF2B5EF4-FFF2-40B4-BE49-F238E27FC236}">
              <a16:creationId xmlns:a16="http://schemas.microsoft.com/office/drawing/2014/main" id="{00000000-0008-0000-0E00-000041010000}"/>
            </a:ext>
          </a:extLst>
        </xdr:cNvPr>
        <xdr:cNvSpPr txBox="1"/>
      </xdr:nvSpPr>
      <xdr:spPr>
        <a:xfrm>
          <a:off x="14414500" y="63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322" name="フローチャート: 判断 321">
          <a:extLst>
            <a:ext uri="{FF2B5EF4-FFF2-40B4-BE49-F238E27FC236}">
              <a16:creationId xmlns:a16="http://schemas.microsoft.com/office/drawing/2014/main" id="{00000000-0008-0000-0E00-000042010000}"/>
            </a:ext>
          </a:extLst>
        </xdr:cNvPr>
        <xdr:cNvSpPr/>
      </xdr:nvSpPr>
      <xdr:spPr>
        <a:xfrm>
          <a:off x="14325600" y="645940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23767</xdr:rowOff>
    </xdr:from>
    <xdr:to>
      <xdr:col>81</xdr:col>
      <xdr:colOff>101600</xdr:colOff>
      <xdr:row>38</xdr:row>
      <xdr:rowOff>125367</xdr:rowOff>
    </xdr:to>
    <xdr:sp macro="" textlink="">
      <xdr:nvSpPr>
        <xdr:cNvPr id="323" name="フローチャート: 判断 322">
          <a:extLst>
            <a:ext uri="{FF2B5EF4-FFF2-40B4-BE49-F238E27FC236}">
              <a16:creationId xmlns:a16="http://schemas.microsoft.com/office/drawing/2014/main" id="{00000000-0008-0000-0E00-000043010000}"/>
            </a:ext>
          </a:extLst>
        </xdr:cNvPr>
        <xdr:cNvSpPr/>
      </xdr:nvSpPr>
      <xdr:spPr>
        <a:xfrm>
          <a:off x="13578840" y="639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macro="" textlink="">
      <xdr:nvSpPr>
        <xdr:cNvPr id="324" name="フローチャート: 判断 323">
          <a:extLst>
            <a:ext uri="{FF2B5EF4-FFF2-40B4-BE49-F238E27FC236}">
              <a16:creationId xmlns:a16="http://schemas.microsoft.com/office/drawing/2014/main" id="{00000000-0008-0000-0E00-000044010000}"/>
            </a:ext>
          </a:extLst>
        </xdr:cNvPr>
        <xdr:cNvSpPr/>
      </xdr:nvSpPr>
      <xdr:spPr>
        <a:xfrm>
          <a:off x="12804140" y="642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69487</xdr:rowOff>
    </xdr:from>
    <xdr:to>
      <xdr:col>72</xdr:col>
      <xdr:colOff>38100</xdr:colOff>
      <xdr:row>38</xdr:row>
      <xdr:rowOff>171087</xdr:rowOff>
    </xdr:to>
    <xdr:sp macro="" textlink="">
      <xdr:nvSpPr>
        <xdr:cNvPr id="325" name="フローチャート: 判断 324">
          <a:extLst>
            <a:ext uri="{FF2B5EF4-FFF2-40B4-BE49-F238E27FC236}">
              <a16:creationId xmlns:a16="http://schemas.microsoft.com/office/drawing/2014/main" id="{00000000-0008-0000-0E00-000045010000}"/>
            </a:ext>
          </a:extLst>
        </xdr:cNvPr>
        <xdr:cNvSpPr/>
      </xdr:nvSpPr>
      <xdr:spPr>
        <a:xfrm>
          <a:off x="12029440" y="64398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326" name="フローチャート: 判断 325">
          <a:extLst>
            <a:ext uri="{FF2B5EF4-FFF2-40B4-BE49-F238E27FC236}">
              <a16:creationId xmlns:a16="http://schemas.microsoft.com/office/drawing/2014/main" id="{00000000-0008-0000-0E00-000046010000}"/>
            </a:ext>
          </a:extLst>
        </xdr:cNvPr>
        <xdr:cNvSpPr/>
      </xdr:nvSpPr>
      <xdr:spPr>
        <a:xfrm>
          <a:off x="11231880" y="64773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20501</xdr:rowOff>
    </xdr:from>
    <xdr:to>
      <xdr:col>85</xdr:col>
      <xdr:colOff>177800</xdr:colOff>
      <xdr:row>41</xdr:row>
      <xdr:rowOff>122101</xdr:rowOff>
    </xdr:to>
    <xdr:sp macro="" textlink="">
      <xdr:nvSpPr>
        <xdr:cNvPr id="332" name="楕円 331">
          <a:extLst>
            <a:ext uri="{FF2B5EF4-FFF2-40B4-BE49-F238E27FC236}">
              <a16:creationId xmlns:a16="http://schemas.microsoft.com/office/drawing/2014/main" id="{00000000-0008-0000-0E00-00004C010000}"/>
            </a:ext>
          </a:extLst>
        </xdr:cNvPr>
        <xdr:cNvSpPr/>
      </xdr:nvSpPr>
      <xdr:spPr>
        <a:xfrm>
          <a:off x="14325600" y="689374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170378</xdr:rowOff>
    </xdr:from>
    <xdr:ext cx="405111" cy="259045"/>
    <xdr:sp macro="" textlink="">
      <xdr:nvSpPr>
        <xdr:cNvPr id="333" name="【認定こども園・幼稚園・保育所】&#10;有形固定資産減価償却率該当値テキスト">
          <a:extLst>
            <a:ext uri="{FF2B5EF4-FFF2-40B4-BE49-F238E27FC236}">
              <a16:creationId xmlns:a16="http://schemas.microsoft.com/office/drawing/2014/main" id="{00000000-0008-0000-0E00-00004D010000}"/>
            </a:ext>
          </a:extLst>
        </xdr:cNvPr>
        <xdr:cNvSpPr txBox="1"/>
      </xdr:nvSpPr>
      <xdr:spPr>
        <a:xfrm>
          <a:off x="14414500" y="6875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164193</xdr:rowOff>
    </xdr:from>
    <xdr:to>
      <xdr:col>81</xdr:col>
      <xdr:colOff>101600</xdr:colOff>
      <xdr:row>41</xdr:row>
      <xdr:rowOff>94343</xdr:rowOff>
    </xdr:to>
    <xdr:sp macro="" textlink="">
      <xdr:nvSpPr>
        <xdr:cNvPr id="334" name="楕円 333">
          <a:extLst>
            <a:ext uri="{FF2B5EF4-FFF2-40B4-BE49-F238E27FC236}">
              <a16:creationId xmlns:a16="http://schemas.microsoft.com/office/drawing/2014/main" id="{00000000-0008-0000-0E00-00004E010000}"/>
            </a:ext>
          </a:extLst>
        </xdr:cNvPr>
        <xdr:cNvSpPr/>
      </xdr:nvSpPr>
      <xdr:spPr>
        <a:xfrm>
          <a:off x="13578840" y="68697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43543</xdr:rowOff>
    </xdr:from>
    <xdr:to>
      <xdr:col>85</xdr:col>
      <xdr:colOff>127000</xdr:colOff>
      <xdr:row>41</xdr:row>
      <xdr:rowOff>71301</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13629640" y="6916783"/>
          <a:ext cx="74676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131535</xdr:rowOff>
    </xdr:from>
    <xdr:to>
      <xdr:col>76</xdr:col>
      <xdr:colOff>165100</xdr:colOff>
      <xdr:row>41</xdr:row>
      <xdr:rowOff>61685</xdr:rowOff>
    </xdr:to>
    <xdr:sp macro="" textlink="">
      <xdr:nvSpPr>
        <xdr:cNvPr id="336" name="楕円 335">
          <a:extLst>
            <a:ext uri="{FF2B5EF4-FFF2-40B4-BE49-F238E27FC236}">
              <a16:creationId xmlns:a16="http://schemas.microsoft.com/office/drawing/2014/main" id="{00000000-0008-0000-0E00-000050010000}"/>
            </a:ext>
          </a:extLst>
        </xdr:cNvPr>
        <xdr:cNvSpPr/>
      </xdr:nvSpPr>
      <xdr:spPr>
        <a:xfrm>
          <a:off x="12804140" y="68371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10885</xdr:rowOff>
    </xdr:from>
    <xdr:to>
      <xdr:col>81</xdr:col>
      <xdr:colOff>50800</xdr:colOff>
      <xdr:row>41</xdr:row>
      <xdr:rowOff>43543</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12854940" y="6884125"/>
          <a:ext cx="7747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97246</xdr:rowOff>
    </xdr:from>
    <xdr:to>
      <xdr:col>72</xdr:col>
      <xdr:colOff>38100</xdr:colOff>
      <xdr:row>41</xdr:row>
      <xdr:rowOff>27396</xdr:rowOff>
    </xdr:to>
    <xdr:sp macro="" textlink="">
      <xdr:nvSpPr>
        <xdr:cNvPr id="338" name="楕円 337">
          <a:extLst>
            <a:ext uri="{FF2B5EF4-FFF2-40B4-BE49-F238E27FC236}">
              <a16:creationId xmlns:a16="http://schemas.microsoft.com/office/drawing/2014/main" id="{00000000-0008-0000-0E00-000052010000}"/>
            </a:ext>
          </a:extLst>
        </xdr:cNvPr>
        <xdr:cNvSpPr/>
      </xdr:nvSpPr>
      <xdr:spPr>
        <a:xfrm>
          <a:off x="12029440" y="68028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148046</xdr:rowOff>
    </xdr:from>
    <xdr:to>
      <xdr:col>76</xdr:col>
      <xdr:colOff>114300</xdr:colOff>
      <xdr:row>41</xdr:row>
      <xdr:rowOff>10885</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12072620" y="6853646"/>
          <a:ext cx="78232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61323</xdr:rowOff>
    </xdr:from>
    <xdr:to>
      <xdr:col>67</xdr:col>
      <xdr:colOff>101600</xdr:colOff>
      <xdr:row>40</xdr:row>
      <xdr:rowOff>162923</xdr:rowOff>
    </xdr:to>
    <xdr:sp macro="" textlink="">
      <xdr:nvSpPr>
        <xdr:cNvPr id="340" name="楕円 339">
          <a:extLst>
            <a:ext uri="{FF2B5EF4-FFF2-40B4-BE49-F238E27FC236}">
              <a16:creationId xmlns:a16="http://schemas.microsoft.com/office/drawing/2014/main" id="{00000000-0008-0000-0E00-000054010000}"/>
            </a:ext>
          </a:extLst>
        </xdr:cNvPr>
        <xdr:cNvSpPr/>
      </xdr:nvSpPr>
      <xdr:spPr>
        <a:xfrm>
          <a:off x="11231880" y="676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112123</xdr:rowOff>
    </xdr:from>
    <xdr:to>
      <xdr:col>71</xdr:col>
      <xdr:colOff>177800</xdr:colOff>
      <xdr:row>40</xdr:row>
      <xdr:rowOff>148046</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11282680" y="6817723"/>
          <a:ext cx="78994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141894</xdr:rowOff>
    </xdr:from>
    <xdr:ext cx="405111" cy="259045"/>
    <xdr:sp macro="" textlink="">
      <xdr:nvSpPr>
        <xdr:cNvPr id="342" name="n_1aveValue【認定こども園・幼稚園・保育所】&#10;有形固定資産減価償却率">
          <a:extLst>
            <a:ext uri="{FF2B5EF4-FFF2-40B4-BE49-F238E27FC236}">
              <a16:creationId xmlns:a16="http://schemas.microsoft.com/office/drawing/2014/main" id="{00000000-0008-0000-0E00-000056010000}"/>
            </a:ext>
          </a:extLst>
        </xdr:cNvPr>
        <xdr:cNvSpPr txBox="1"/>
      </xdr:nvSpPr>
      <xdr:spPr>
        <a:xfrm>
          <a:off x="134372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3101</xdr:rowOff>
    </xdr:from>
    <xdr:ext cx="405111" cy="259045"/>
    <xdr:sp macro="" textlink="">
      <xdr:nvSpPr>
        <xdr:cNvPr id="343" name="n_2aveValue【認定こども園・幼稚園・保育所】&#10;有形固定資産減価償却率">
          <a:extLst>
            <a:ext uri="{FF2B5EF4-FFF2-40B4-BE49-F238E27FC236}">
              <a16:creationId xmlns:a16="http://schemas.microsoft.com/office/drawing/2014/main" id="{00000000-0008-0000-0E00-000057010000}"/>
            </a:ext>
          </a:extLst>
        </xdr:cNvPr>
        <xdr:cNvSpPr txBox="1"/>
      </xdr:nvSpPr>
      <xdr:spPr>
        <a:xfrm>
          <a:off x="12675244" y="620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16164</xdr:rowOff>
    </xdr:from>
    <xdr:ext cx="405111" cy="259045"/>
    <xdr:sp macro="" textlink="">
      <xdr:nvSpPr>
        <xdr:cNvPr id="344" name="n_3aveValue【認定こども園・幼稚園・保育所】&#10;有形固定資産減価償却率">
          <a:extLst>
            <a:ext uri="{FF2B5EF4-FFF2-40B4-BE49-F238E27FC236}">
              <a16:creationId xmlns:a16="http://schemas.microsoft.com/office/drawing/2014/main" id="{00000000-0008-0000-0E00-000058010000}"/>
            </a:ext>
          </a:extLst>
        </xdr:cNvPr>
        <xdr:cNvSpPr txBox="1"/>
      </xdr:nvSpPr>
      <xdr:spPr>
        <a:xfrm>
          <a:off x="11900544" y="6218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53720</xdr:rowOff>
    </xdr:from>
    <xdr:ext cx="405111" cy="259045"/>
    <xdr:sp macro="" textlink="">
      <xdr:nvSpPr>
        <xdr:cNvPr id="345" name="n_4aveValue【認定こども園・幼稚園・保育所】&#10;有形固定資産減価償却率">
          <a:extLst>
            <a:ext uri="{FF2B5EF4-FFF2-40B4-BE49-F238E27FC236}">
              <a16:creationId xmlns:a16="http://schemas.microsoft.com/office/drawing/2014/main" id="{00000000-0008-0000-0E00-000059010000}"/>
            </a:ext>
          </a:extLst>
        </xdr:cNvPr>
        <xdr:cNvSpPr txBox="1"/>
      </xdr:nvSpPr>
      <xdr:spPr>
        <a:xfrm>
          <a:off x="11102984" y="6256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85470</xdr:rowOff>
    </xdr:from>
    <xdr:ext cx="405111" cy="259045"/>
    <xdr:sp macro="" textlink="">
      <xdr:nvSpPr>
        <xdr:cNvPr id="346" name="n_1mainValue【認定こども園・幼稚園・保育所】&#10;有形固定資産減価償却率">
          <a:extLst>
            <a:ext uri="{FF2B5EF4-FFF2-40B4-BE49-F238E27FC236}">
              <a16:creationId xmlns:a16="http://schemas.microsoft.com/office/drawing/2014/main" id="{00000000-0008-0000-0E00-00005A010000}"/>
            </a:ext>
          </a:extLst>
        </xdr:cNvPr>
        <xdr:cNvSpPr txBox="1"/>
      </xdr:nvSpPr>
      <xdr:spPr>
        <a:xfrm>
          <a:off x="13437244" y="6958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52812</xdr:rowOff>
    </xdr:from>
    <xdr:ext cx="405111" cy="259045"/>
    <xdr:sp macro="" textlink="">
      <xdr:nvSpPr>
        <xdr:cNvPr id="347" name="n_2mainValue【認定こども園・幼稚園・保育所】&#10;有形固定資産減価償却率">
          <a:extLst>
            <a:ext uri="{FF2B5EF4-FFF2-40B4-BE49-F238E27FC236}">
              <a16:creationId xmlns:a16="http://schemas.microsoft.com/office/drawing/2014/main" id="{00000000-0008-0000-0E00-00005B010000}"/>
            </a:ext>
          </a:extLst>
        </xdr:cNvPr>
        <xdr:cNvSpPr txBox="1"/>
      </xdr:nvSpPr>
      <xdr:spPr>
        <a:xfrm>
          <a:off x="12675244" y="692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18523</xdr:rowOff>
    </xdr:from>
    <xdr:ext cx="405111" cy="259045"/>
    <xdr:sp macro="" textlink="">
      <xdr:nvSpPr>
        <xdr:cNvPr id="348" name="n_3mainValue【認定こども園・幼稚園・保育所】&#10;有形固定資産減価償却率">
          <a:extLst>
            <a:ext uri="{FF2B5EF4-FFF2-40B4-BE49-F238E27FC236}">
              <a16:creationId xmlns:a16="http://schemas.microsoft.com/office/drawing/2014/main" id="{00000000-0008-0000-0E00-00005C010000}"/>
            </a:ext>
          </a:extLst>
        </xdr:cNvPr>
        <xdr:cNvSpPr txBox="1"/>
      </xdr:nvSpPr>
      <xdr:spPr>
        <a:xfrm>
          <a:off x="11900544" y="689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154050</xdr:rowOff>
    </xdr:from>
    <xdr:ext cx="405111" cy="259045"/>
    <xdr:sp macro="" textlink="">
      <xdr:nvSpPr>
        <xdr:cNvPr id="349" name="n_4mainValue【認定こども園・幼稚園・保育所】&#10;有形固定資産減価償却率">
          <a:extLst>
            <a:ext uri="{FF2B5EF4-FFF2-40B4-BE49-F238E27FC236}">
              <a16:creationId xmlns:a16="http://schemas.microsoft.com/office/drawing/2014/main" id="{00000000-0008-0000-0E00-00005D010000}"/>
            </a:ext>
          </a:extLst>
        </xdr:cNvPr>
        <xdr:cNvSpPr txBox="1"/>
      </xdr:nvSpPr>
      <xdr:spPr>
        <a:xfrm>
          <a:off x="11102984" y="6859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65" name="テキスト ボックス 364">
          <a:extLst>
            <a:ext uri="{FF2B5EF4-FFF2-40B4-BE49-F238E27FC236}">
              <a16:creationId xmlns:a16="http://schemas.microsoft.com/office/drawing/2014/main" id="{00000000-0008-0000-0E00-00006D010000}"/>
            </a:ext>
          </a:extLst>
        </xdr:cNvPr>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67" name="テキスト ボックス 366">
          <a:extLst>
            <a:ext uri="{FF2B5EF4-FFF2-40B4-BE49-F238E27FC236}">
              <a16:creationId xmlns:a16="http://schemas.microsoft.com/office/drawing/2014/main" id="{00000000-0008-0000-0E00-00006F010000}"/>
            </a:ext>
          </a:extLst>
        </xdr:cNvPr>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認定こども園・幼稚園・保育所】&#10;一人当たり面積グラフ枠">
          <a:extLst>
            <a:ext uri="{FF2B5EF4-FFF2-40B4-BE49-F238E27FC236}">
              <a16:creationId xmlns:a16="http://schemas.microsoft.com/office/drawing/2014/main" id="{00000000-0008-0000-0E00-000076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139881</xdr:rowOff>
    </xdr:from>
    <xdr:to>
      <xdr:col>116</xdr:col>
      <xdr:colOff>62864</xdr:colOff>
      <xdr:row>41</xdr:row>
      <xdr:rowOff>146413</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flipV="1">
          <a:off x="19509104" y="5672001"/>
          <a:ext cx="0" cy="1347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150240</xdr:rowOff>
    </xdr:from>
    <xdr:ext cx="469744" cy="259045"/>
    <xdr:sp macro="" textlink="">
      <xdr:nvSpPr>
        <xdr:cNvPr id="376" name="【認定こども園・幼稚園・保育所】&#10;一人当たり面積最小値テキスト">
          <a:extLst>
            <a:ext uri="{FF2B5EF4-FFF2-40B4-BE49-F238E27FC236}">
              <a16:creationId xmlns:a16="http://schemas.microsoft.com/office/drawing/2014/main" id="{00000000-0008-0000-0E00-000078010000}"/>
            </a:ext>
          </a:extLst>
        </xdr:cNvPr>
        <xdr:cNvSpPr txBox="1"/>
      </xdr:nvSpPr>
      <xdr:spPr>
        <a:xfrm>
          <a:off x="19547840" y="7023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146413</xdr:rowOff>
    </xdr:from>
    <xdr:to>
      <xdr:col>116</xdr:col>
      <xdr:colOff>152400</xdr:colOff>
      <xdr:row>41</xdr:row>
      <xdr:rowOff>146413</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19443700" y="70196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86558</xdr:rowOff>
    </xdr:from>
    <xdr:ext cx="469744" cy="259045"/>
    <xdr:sp macro="" textlink="">
      <xdr:nvSpPr>
        <xdr:cNvPr id="378" name="【認定こども園・幼稚園・保育所】&#10;一人当たり面積最大値テキスト">
          <a:extLst>
            <a:ext uri="{FF2B5EF4-FFF2-40B4-BE49-F238E27FC236}">
              <a16:creationId xmlns:a16="http://schemas.microsoft.com/office/drawing/2014/main" id="{00000000-0008-0000-0E00-00007A010000}"/>
            </a:ext>
          </a:extLst>
        </xdr:cNvPr>
        <xdr:cNvSpPr txBox="1"/>
      </xdr:nvSpPr>
      <xdr:spPr>
        <a:xfrm>
          <a:off x="19547840" y="545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139881</xdr:rowOff>
    </xdr:from>
    <xdr:to>
      <xdr:col>116</xdr:col>
      <xdr:colOff>152400</xdr:colOff>
      <xdr:row>33</xdr:row>
      <xdr:rowOff>139881</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19443700" y="56720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111596</xdr:rowOff>
    </xdr:from>
    <xdr:ext cx="469744" cy="259045"/>
    <xdr:sp macro="" textlink="">
      <xdr:nvSpPr>
        <xdr:cNvPr id="380" name="【認定こども園・幼稚園・保育所】&#10;一人当たり面積平均値テキスト">
          <a:extLst>
            <a:ext uri="{FF2B5EF4-FFF2-40B4-BE49-F238E27FC236}">
              <a16:creationId xmlns:a16="http://schemas.microsoft.com/office/drawing/2014/main" id="{00000000-0008-0000-0E00-00007C010000}"/>
            </a:ext>
          </a:extLst>
        </xdr:cNvPr>
        <xdr:cNvSpPr txBox="1"/>
      </xdr:nvSpPr>
      <xdr:spPr>
        <a:xfrm>
          <a:off x="19547840" y="6481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133169</xdr:rowOff>
    </xdr:from>
    <xdr:to>
      <xdr:col>116</xdr:col>
      <xdr:colOff>114300</xdr:colOff>
      <xdr:row>39</xdr:row>
      <xdr:rowOff>63319</xdr:rowOff>
    </xdr:to>
    <xdr:sp macro="" textlink="">
      <xdr:nvSpPr>
        <xdr:cNvPr id="381" name="フローチャート: 判断 380">
          <a:extLst>
            <a:ext uri="{FF2B5EF4-FFF2-40B4-BE49-F238E27FC236}">
              <a16:creationId xmlns:a16="http://schemas.microsoft.com/office/drawing/2014/main" id="{00000000-0008-0000-0E00-00007D010000}"/>
            </a:ext>
          </a:extLst>
        </xdr:cNvPr>
        <xdr:cNvSpPr/>
      </xdr:nvSpPr>
      <xdr:spPr>
        <a:xfrm>
          <a:off x="19458940" y="65034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120106</xdr:rowOff>
    </xdr:from>
    <xdr:to>
      <xdr:col>112</xdr:col>
      <xdr:colOff>38100</xdr:colOff>
      <xdr:row>39</xdr:row>
      <xdr:rowOff>50256</xdr:rowOff>
    </xdr:to>
    <xdr:sp macro="" textlink="">
      <xdr:nvSpPr>
        <xdr:cNvPr id="382" name="フローチャート: 判断 381">
          <a:extLst>
            <a:ext uri="{FF2B5EF4-FFF2-40B4-BE49-F238E27FC236}">
              <a16:creationId xmlns:a16="http://schemas.microsoft.com/office/drawing/2014/main" id="{00000000-0008-0000-0E00-00007E010000}"/>
            </a:ext>
          </a:extLst>
        </xdr:cNvPr>
        <xdr:cNvSpPr/>
      </xdr:nvSpPr>
      <xdr:spPr>
        <a:xfrm>
          <a:off x="18735040" y="64904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107043</xdr:rowOff>
    </xdr:from>
    <xdr:to>
      <xdr:col>107</xdr:col>
      <xdr:colOff>101600</xdr:colOff>
      <xdr:row>39</xdr:row>
      <xdr:rowOff>37193</xdr:rowOff>
    </xdr:to>
    <xdr:sp macro="" textlink="">
      <xdr:nvSpPr>
        <xdr:cNvPr id="383" name="フローチャート: 判断 382">
          <a:extLst>
            <a:ext uri="{FF2B5EF4-FFF2-40B4-BE49-F238E27FC236}">
              <a16:creationId xmlns:a16="http://schemas.microsoft.com/office/drawing/2014/main" id="{00000000-0008-0000-0E00-00007F010000}"/>
            </a:ext>
          </a:extLst>
        </xdr:cNvPr>
        <xdr:cNvSpPr/>
      </xdr:nvSpPr>
      <xdr:spPr>
        <a:xfrm>
          <a:off x="17937480" y="64773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116840</xdr:rowOff>
    </xdr:from>
    <xdr:to>
      <xdr:col>102</xdr:col>
      <xdr:colOff>165100</xdr:colOff>
      <xdr:row>39</xdr:row>
      <xdr:rowOff>46990</xdr:rowOff>
    </xdr:to>
    <xdr:sp macro="" textlink="">
      <xdr:nvSpPr>
        <xdr:cNvPr id="384" name="フローチャート: 判断 383">
          <a:extLst>
            <a:ext uri="{FF2B5EF4-FFF2-40B4-BE49-F238E27FC236}">
              <a16:creationId xmlns:a16="http://schemas.microsoft.com/office/drawing/2014/main" id="{00000000-0008-0000-0E00-000080010000}"/>
            </a:ext>
          </a:extLst>
        </xdr:cNvPr>
        <xdr:cNvSpPr/>
      </xdr:nvSpPr>
      <xdr:spPr>
        <a:xfrm>
          <a:off x="17162780" y="6487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80917</xdr:rowOff>
    </xdr:from>
    <xdr:to>
      <xdr:col>98</xdr:col>
      <xdr:colOff>38100</xdr:colOff>
      <xdr:row>39</xdr:row>
      <xdr:rowOff>11067</xdr:rowOff>
    </xdr:to>
    <xdr:sp macro="" textlink="">
      <xdr:nvSpPr>
        <xdr:cNvPr id="385" name="フローチャート: 判断 384">
          <a:extLst>
            <a:ext uri="{FF2B5EF4-FFF2-40B4-BE49-F238E27FC236}">
              <a16:creationId xmlns:a16="http://schemas.microsoft.com/office/drawing/2014/main" id="{00000000-0008-0000-0E00-000081010000}"/>
            </a:ext>
          </a:extLst>
        </xdr:cNvPr>
        <xdr:cNvSpPr/>
      </xdr:nvSpPr>
      <xdr:spPr>
        <a:xfrm>
          <a:off x="16388080" y="64512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66222</xdr:rowOff>
    </xdr:from>
    <xdr:to>
      <xdr:col>116</xdr:col>
      <xdr:colOff>114300</xdr:colOff>
      <xdr:row>37</xdr:row>
      <xdr:rowOff>167822</xdr:rowOff>
    </xdr:to>
    <xdr:sp macro="" textlink="">
      <xdr:nvSpPr>
        <xdr:cNvPr id="391" name="楕円 390">
          <a:extLst>
            <a:ext uri="{FF2B5EF4-FFF2-40B4-BE49-F238E27FC236}">
              <a16:creationId xmlns:a16="http://schemas.microsoft.com/office/drawing/2014/main" id="{00000000-0008-0000-0E00-000087010000}"/>
            </a:ext>
          </a:extLst>
        </xdr:cNvPr>
        <xdr:cNvSpPr/>
      </xdr:nvSpPr>
      <xdr:spPr>
        <a:xfrm>
          <a:off x="19458940" y="626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89099</xdr:rowOff>
    </xdr:from>
    <xdr:ext cx="469744" cy="259045"/>
    <xdr:sp macro="" textlink="">
      <xdr:nvSpPr>
        <xdr:cNvPr id="392" name="【認定こども園・幼稚園・保育所】&#10;一人当たり面積該当値テキスト">
          <a:extLst>
            <a:ext uri="{FF2B5EF4-FFF2-40B4-BE49-F238E27FC236}">
              <a16:creationId xmlns:a16="http://schemas.microsoft.com/office/drawing/2014/main" id="{00000000-0008-0000-0E00-000088010000}"/>
            </a:ext>
          </a:extLst>
        </xdr:cNvPr>
        <xdr:cNvSpPr txBox="1"/>
      </xdr:nvSpPr>
      <xdr:spPr>
        <a:xfrm>
          <a:off x="19547840" y="612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62956</xdr:rowOff>
    </xdr:from>
    <xdr:to>
      <xdr:col>112</xdr:col>
      <xdr:colOff>38100</xdr:colOff>
      <xdr:row>37</xdr:row>
      <xdr:rowOff>164556</xdr:rowOff>
    </xdr:to>
    <xdr:sp macro="" textlink="">
      <xdr:nvSpPr>
        <xdr:cNvPr id="393" name="楕円 392">
          <a:extLst>
            <a:ext uri="{FF2B5EF4-FFF2-40B4-BE49-F238E27FC236}">
              <a16:creationId xmlns:a16="http://schemas.microsoft.com/office/drawing/2014/main" id="{00000000-0008-0000-0E00-000089010000}"/>
            </a:ext>
          </a:extLst>
        </xdr:cNvPr>
        <xdr:cNvSpPr/>
      </xdr:nvSpPr>
      <xdr:spPr>
        <a:xfrm>
          <a:off x="18735040" y="62656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113756</xdr:rowOff>
    </xdr:from>
    <xdr:to>
      <xdr:col>116</xdr:col>
      <xdr:colOff>63500</xdr:colOff>
      <xdr:row>37</xdr:row>
      <xdr:rowOff>117022</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18778220" y="6316436"/>
          <a:ext cx="7315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59690</xdr:rowOff>
    </xdr:from>
    <xdr:to>
      <xdr:col>107</xdr:col>
      <xdr:colOff>101600</xdr:colOff>
      <xdr:row>37</xdr:row>
      <xdr:rowOff>161290</xdr:rowOff>
    </xdr:to>
    <xdr:sp macro="" textlink="">
      <xdr:nvSpPr>
        <xdr:cNvPr id="395" name="楕円 394">
          <a:extLst>
            <a:ext uri="{FF2B5EF4-FFF2-40B4-BE49-F238E27FC236}">
              <a16:creationId xmlns:a16="http://schemas.microsoft.com/office/drawing/2014/main" id="{00000000-0008-0000-0E00-00008B010000}"/>
            </a:ext>
          </a:extLst>
        </xdr:cNvPr>
        <xdr:cNvSpPr/>
      </xdr:nvSpPr>
      <xdr:spPr>
        <a:xfrm>
          <a:off x="1793748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110490</xdr:rowOff>
    </xdr:from>
    <xdr:to>
      <xdr:col>111</xdr:col>
      <xdr:colOff>177800</xdr:colOff>
      <xdr:row>37</xdr:row>
      <xdr:rowOff>113756</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17988280" y="6313170"/>
          <a:ext cx="78994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62956</xdr:rowOff>
    </xdr:from>
    <xdr:to>
      <xdr:col>102</xdr:col>
      <xdr:colOff>165100</xdr:colOff>
      <xdr:row>37</xdr:row>
      <xdr:rowOff>164556</xdr:rowOff>
    </xdr:to>
    <xdr:sp macro="" textlink="">
      <xdr:nvSpPr>
        <xdr:cNvPr id="397" name="楕円 396">
          <a:extLst>
            <a:ext uri="{FF2B5EF4-FFF2-40B4-BE49-F238E27FC236}">
              <a16:creationId xmlns:a16="http://schemas.microsoft.com/office/drawing/2014/main" id="{00000000-0008-0000-0E00-00008D010000}"/>
            </a:ext>
          </a:extLst>
        </xdr:cNvPr>
        <xdr:cNvSpPr/>
      </xdr:nvSpPr>
      <xdr:spPr>
        <a:xfrm>
          <a:off x="17162780" y="626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110490</xdr:rowOff>
    </xdr:from>
    <xdr:to>
      <xdr:col>107</xdr:col>
      <xdr:colOff>50800</xdr:colOff>
      <xdr:row>37</xdr:row>
      <xdr:rowOff>113756</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flipV="1">
          <a:off x="17213580" y="6313170"/>
          <a:ext cx="7747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66222</xdr:rowOff>
    </xdr:from>
    <xdr:to>
      <xdr:col>98</xdr:col>
      <xdr:colOff>38100</xdr:colOff>
      <xdr:row>37</xdr:row>
      <xdr:rowOff>167822</xdr:rowOff>
    </xdr:to>
    <xdr:sp macro="" textlink="">
      <xdr:nvSpPr>
        <xdr:cNvPr id="399" name="楕円 398">
          <a:extLst>
            <a:ext uri="{FF2B5EF4-FFF2-40B4-BE49-F238E27FC236}">
              <a16:creationId xmlns:a16="http://schemas.microsoft.com/office/drawing/2014/main" id="{00000000-0008-0000-0E00-00008F010000}"/>
            </a:ext>
          </a:extLst>
        </xdr:cNvPr>
        <xdr:cNvSpPr/>
      </xdr:nvSpPr>
      <xdr:spPr>
        <a:xfrm>
          <a:off x="16388080" y="62689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113756</xdr:rowOff>
    </xdr:from>
    <xdr:to>
      <xdr:col>102</xdr:col>
      <xdr:colOff>114300</xdr:colOff>
      <xdr:row>37</xdr:row>
      <xdr:rowOff>117022</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flipV="1">
          <a:off x="16431260" y="6316436"/>
          <a:ext cx="7823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41383</xdr:rowOff>
    </xdr:from>
    <xdr:ext cx="469744" cy="259045"/>
    <xdr:sp macro="" textlink="">
      <xdr:nvSpPr>
        <xdr:cNvPr id="401" name="n_1aveValue【認定こども園・幼稚園・保育所】&#10;一人当たり面積">
          <a:extLst>
            <a:ext uri="{FF2B5EF4-FFF2-40B4-BE49-F238E27FC236}">
              <a16:creationId xmlns:a16="http://schemas.microsoft.com/office/drawing/2014/main" id="{00000000-0008-0000-0E00-000091010000}"/>
            </a:ext>
          </a:extLst>
        </xdr:cNvPr>
        <xdr:cNvSpPr txBox="1"/>
      </xdr:nvSpPr>
      <xdr:spPr>
        <a:xfrm>
          <a:off x="18561127" y="657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28320</xdr:rowOff>
    </xdr:from>
    <xdr:ext cx="469744" cy="259045"/>
    <xdr:sp macro="" textlink="">
      <xdr:nvSpPr>
        <xdr:cNvPr id="402" name="n_2aveValue【認定こども園・幼稚園・保育所】&#10;一人当たり面積">
          <a:extLst>
            <a:ext uri="{FF2B5EF4-FFF2-40B4-BE49-F238E27FC236}">
              <a16:creationId xmlns:a16="http://schemas.microsoft.com/office/drawing/2014/main" id="{00000000-0008-0000-0E00-000092010000}"/>
            </a:ext>
          </a:extLst>
        </xdr:cNvPr>
        <xdr:cNvSpPr txBox="1"/>
      </xdr:nvSpPr>
      <xdr:spPr>
        <a:xfrm>
          <a:off x="17776267" y="656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38117</xdr:rowOff>
    </xdr:from>
    <xdr:ext cx="469744" cy="259045"/>
    <xdr:sp macro="" textlink="">
      <xdr:nvSpPr>
        <xdr:cNvPr id="403" name="n_3aveValue【認定こども園・幼稚園・保育所】&#10;一人当たり面積">
          <a:extLst>
            <a:ext uri="{FF2B5EF4-FFF2-40B4-BE49-F238E27FC236}">
              <a16:creationId xmlns:a16="http://schemas.microsoft.com/office/drawing/2014/main" id="{00000000-0008-0000-0E00-000093010000}"/>
            </a:ext>
          </a:extLst>
        </xdr:cNvPr>
        <xdr:cNvSpPr txBox="1"/>
      </xdr:nvSpPr>
      <xdr:spPr>
        <a:xfrm>
          <a:off x="1700156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2194</xdr:rowOff>
    </xdr:from>
    <xdr:ext cx="469744" cy="259045"/>
    <xdr:sp macro="" textlink="">
      <xdr:nvSpPr>
        <xdr:cNvPr id="404" name="n_4aveValue【認定こども園・幼稚園・保育所】&#10;一人当たり面積">
          <a:extLst>
            <a:ext uri="{FF2B5EF4-FFF2-40B4-BE49-F238E27FC236}">
              <a16:creationId xmlns:a16="http://schemas.microsoft.com/office/drawing/2014/main" id="{00000000-0008-0000-0E00-000094010000}"/>
            </a:ext>
          </a:extLst>
        </xdr:cNvPr>
        <xdr:cNvSpPr txBox="1"/>
      </xdr:nvSpPr>
      <xdr:spPr>
        <a:xfrm>
          <a:off x="16226867" y="654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9633</xdr:rowOff>
    </xdr:from>
    <xdr:ext cx="469744" cy="259045"/>
    <xdr:sp macro="" textlink="">
      <xdr:nvSpPr>
        <xdr:cNvPr id="405" name="n_1mainValue【認定こども園・幼稚園・保育所】&#10;一人当たり面積">
          <a:extLst>
            <a:ext uri="{FF2B5EF4-FFF2-40B4-BE49-F238E27FC236}">
              <a16:creationId xmlns:a16="http://schemas.microsoft.com/office/drawing/2014/main" id="{00000000-0008-0000-0E00-000095010000}"/>
            </a:ext>
          </a:extLst>
        </xdr:cNvPr>
        <xdr:cNvSpPr txBox="1"/>
      </xdr:nvSpPr>
      <xdr:spPr>
        <a:xfrm>
          <a:off x="18561127" y="604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6367</xdr:rowOff>
    </xdr:from>
    <xdr:ext cx="469744" cy="259045"/>
    <xdr:sp macro="" textlink="">
      <xdr:nvSpPr>
        <xdr:cNvPr id="406" name="n_2mainValue【認定こども園・幼稚園・保育所】&#10;一人当たり面積">
          <a:extLst>
            <a:ext uri="{FF2B5EF4-FFF2-40B4-BE49-F238E27FC236}">
              <a16:creationId xmlns:a16="http://schemas.microsoft.com/office/drawing/2014/main" id="{00000000-0008-0000-0E00-000096010000}"/>
            </a:ext>
          </a:extLst>
        </xdr:cNvPr>
        <xdr:cNvSpPr txBox="1"/>
      </xdr:nvSpPr>
      <xdr:spPr>
        <a:xfrm>
          <a:off x="1777626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9633</xdr:rowOff>
    </xdr:from>
    <xdr:ext cx="469744" cy="259045"/>
    <xdr:sp macro="" textlink="">
      <xdr:nvSpPr>
        <xdr:cNvPr id="407" name="n_3mainValue【認定こども園・幼稚園・保育所】&#10;一人当たり面積">
          <a:extLst>
            <a:ext uri="{FF2B5EF4-FFF2-40B4-BE49-F238E27FC236}">
              <a16:creationId xmlns:a16="http://schemas.microsoft.com/office/drawing/2014/main" id="{00000000-0008-0000-0E00-000097010000}"/>
            </a:ext>
          </a:extLst>
        </xdr:cNvPr>
        <xdr:cNvSpPr txBox="1"/>
      </xdr:nvSpPr>
      <xdr:spPr>
        <a:xfrm>
          <a:off x="17001567" y="604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12899</xdr:rowOff>
    </xdr:from>
    <xdr:ext cx="469744" cy="259045"/>
    <xdr:sp macro="" textlink="">
      <xdr:nvSpPr>
        <xdr:cNvPr id="408" name="n_4mainValue【認定こども園・幼稚園・保育所】&#10;一人当たり面積">
          <a:extLst>
            <a:ext uri="{FF2B5EF4-FFF2-40B4-BE49-F238E27FC236}">
              <a16:creationId xmlns:a16="http://schemas.microsoft.com/office/drawing/2014/main" id="{00000000-0008-0000-0E00-000098010000}"/>
            </a:ext>
          </a:extLst>
        </xdr:cNvPr>
        <xdr:cNvSpPr txBox="1"/>
      </xdr:nvSpPr>
      <xdr:spPr>
        <a:xfrm>
          <a:off x="16226867" y="604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a:extLst>
            <a:ext uri="{FF2B5EF4-FFF2-40B4-BE49-F238E27FC236}">
              <a16:creationId xmlns:a16="http://schemas.microsoft.com/office/drawing/2014/main" id="{00000000-0008-0000-0E00-000099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a:extLst>
            <a:ext uri="{FF2B5EF4-FFF2-40B4-BE49-F238E27FC236}">
              <a16:creationId xmlns:a16="http://schemas.microsoft.com/office/drawing/2014/main" id="{00000000-0008-0000-0E00-00009A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a:extLst>
            <a:ext uri="{FF2B5EF4-FFF2-40B4-BE49-F238E27FC236}">
              <a16:creationId xmlns:a16="http://schemas.microsoft.com/office/drawing/2014/main" id="{00000000-0008-0000-0E00-0000B001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63</xdr:row>
      <xdr:rowOff>55245</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flipV="1">
          <a:off x="14375764" y="9566910"/>
          <a:ext cx="0" cy="1049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59072</xdr:rowOff>
    </xdr:from>
    <xdr:ext cx="405111" cy="259045"/>
    <xdr:sp macro="" textlink="">
      <xdr:nvSpPr>
        <xdr:cNvPr id="434" name="【学校施設】&#10;有形固定資産減価償却率最小値テキスト">
          <a:extLst>
            <a:ext uri="{FF2B5EF4-FFF2-40B4-BE49-F238E27FC236}">
              <a16:creationId xmlns:a16="http://schemas.microsoft.com/office/drawing/2014/main" id="{00000000-0008-0000-0E00-0000B2010000}"/>
            </a:ext>
          </a:extLst>
        </xdr:cNvPr>
        <xdr:cNvSpPr txBox="1"/>
      </xdr:nvSpPr>
      <xdr:spPr>
        <a:xfrm>
          <a:off x="14414500"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55245</xdr:rowOff>
    </xdr:from>
    <xdr:to>
      <xdr:col>86</xdr:col>
      <xdr:colOff>25400</xdr:colOff>
      <xdr:row>63</xdr:row>
      <xdr:rowOff>55245</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4287500" y="10616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436" name="【学校施設】&#10;有形固定資産減価償却率最大値テキスト">
          <a:extLst>
            <a:ext uri="{FF2B5EF4-FFF2-40B4-BE49-F238E27FC236}">
              <a16:creationId xmlns:a16="http://schemas.microsoft.com/office/drawing/2014/main" id="{00000000-0008-0000-0E00-0000B4010000}"/>
            </a:ext>
          </a:extLst>
        </xdr:cNvPr>
        <xdr:cNvSpPr txBox="1"/>
      </xdr:nvSpPr>
      <xdr:spPr>
        <a:xfrm>
          <a:off x="14414500" y="934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4287500" y="9566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131462</xdr:rowOff>
    </xdr:from>
    <xdr:ext cx="405111" cy="259045"/>
    <xdr:sp macro="" textlink="">
      <xdr:nvSpPr>
        <xdr:cNvPr id="438" name="【学校施設】&#10;有形固定資産減価償却率平均値テキスト">
          <a:extLst>
            <a:ext uri="{FF2B5EF4-FFF2-40B4-BE49-F238E27FC236}">
              <a16:creationId xmlns:a16="http://schemas.microsoft.com/office/drawing/2014/main" id="{00000000-0008-0000-0E00-0000B6010000}"/>
            </a:ext>
          </a:extLst>
        </xdr:cNvPr>
        <xdr:cNvSpPr txBox="1"/>
      </xdr:nvSpPr>
      <xdr:spPr>
        <a:xfrm>
          <a:off x="144145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439" name="フローチャート: 判断 438">
          <a:extLst>
            <a:ext uri="{FF2B5EF4-FFF2-40B4-BE49-F238E27FC236}">
              <a16:creationId xmlns:a16="http://schemas.microsoft.com/office/drawing/2014/main" id="{00000000-0008-0000-0E00-0000B7010000}"/>
            </a:ext>
          </a:extLst>
        </xdr:cNvPr>
        <xdr:cNvSpPr/>
      </xdr:nvSpPr>
      <xdr:spPr>
        <a:xfrm>
          <a:off x="14325600" y="1004379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156845</xdr:rowOff>
    </xdr:from>
    <xdr:to>
      <xdr:col>81</xdr:col>
      <xdr:colOff>101600</xdr:colOff>
      <xdr:row>60</xdr:row>
      <xdr:rowOff>86995</xdr:rowOff>
    </xdr:to>
    <xdr:sp macro="" textlink="">
      <xdr:nvSpPr>
        <xdr:cNvPr id="440" name="フローチャート: 判断 439">
          <a:extLst>
            <a:ext uri="{FF2B5EF4-FFF2-40B4-BE49-F238E27FC236}">
              <a16:creationId xmlns:a16="http://schemas.microsoft.com/office/drawing/2014/main" id="{00000000-0008-0000-0E00-0000B8010000}"/>
            </a:ext>
          </a:extLst>
        </xdr:cNvPr>
        <xdr:cNvSpPr/>
      </xdr:nvSpPr>
      <xdr:spPr>
        <a:xfrm>
          <a:off x="13578840" y="100476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441" name="フローチャート: 判断 440">
          <a:extLst>
            <a:ext uri="{FF2B5EF4-FFF2-40B4-BE49-F238E27FC236}">
              <a16:creationId xmlns:a16="http://schemas.microsoft.com/office/drawing/2014/main" id="{00000000-0008-0000-0E00-0000B9010000}"/>
            </a:ext>
          </a:extLst>
        </xdr:cNvPr>
        <xdr:cNvSpPr/>
      </xdr:nvSpPr>
      <xdr:spPr>
        <a:xfrm>
          <a:off x="1280414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10160</xdr:rowOff>
    </xdr:from>
    <xdr:to>
      <xdr:col>72</xdr:col>
      <xdr:colOff>38100</xdr:colOff>
      <xdr:row>60</xdr:row>
      <xdr:rowOff>111760</xdr:rowOff>
    </xdr:to>
    <xdr:sp macro="" textlink="">
      <xdr:nvSpPr>
        <xdr:cNvPr id="442" name="フローチャート: 判断 441">
          <a:extLst>
            <a:ext uri="{FF2B5EF4-FFF2-40B4-BE49-F238E27FC236}">
              <a16:creationId xmlns:a16="http://schemas.microsoft.com/office/drawing/2014/main" id="{00000000-0008-0000-0E00-0000BA010000}"/>
            </a:ext>
          </a:extLst>
        </xdr:cNvPr>
        <xdr:cNvSpPr/>
      </xdr:nvSpPr>
      <xdr:spPr>
        <a:xfrm>
          <a:off x="12029440" y="100685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154940</xdr:rowOff>
    </xdr:from>
    <xdr:to>
      <xdr:col>67</xdr:col>
      <xdr:colOff>101600</xdr:colOff>
      <xdr:row>60</xdr:row>
      <xdr:rowOff>85090</xdr:rowOff>
    </xdr:to>
    <xdr:sp macro="" textlink="">
      <xdr:nvSpPr>
        <xdr:cNvPr id="443" name="フローチャート: 判断 442">
          <a:extLst>
            <a:ext uri="{FF2B5EF4-FFF2-40B4-BE49-F238E27FC236}">
              <a16:creationId xmlns:a16="http://schemas.microsoft.com/office/drawing/2014/main" id="{00000000-0008-0000-0E00-0000BB010000}"/>
            </a:ext>
          </a:extLst>
        </xdr:cNvPr>
        <xdr:cNvSpPr/>
      </xdr:nvSpPr>
      <xdr:spPr>
        <a:xfrm>
          <a:off x="11231880" y="10045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88265</xdr:rowOff>
    </xdr:from>
    <xdr:to>
      <xdr:col>85</xdr:col>
      <xdr:colOff>177800</xdr:colOff>
      <xdr:row>59</xdr:row>
      <xdr:rowOff>18415</xdr:rowOff>
    </xdr:to>
    <xdr:sp macro="" textlink="">
      <xdr:nvSpPr>
        <xdr:cNvPr id="449" name="楕円 448">
          <a:extLst>
            <a:ext uri="{FF2B5EF4-FFF2-40B4-BE49-F238E27FC236}">
              <a16:creationId xmlns:a16="http://schemas.microsoft.com/office/drawing/2014/main" id="{00000000-0008-0000-0E00-0000C1010000}"/>
            </a:ext>
          </a:extLst>
        </xdr:cNvPr>
        <xdr:cNvSpPr/>
      </xdr:nvSpPr>
      <xdr:spPr>
        <a:xfrm>
          <a:off x="14325600" y="981138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111142</xdr:rowOff>
    </xdr:from>
    <xdr:ext cx="405111" cy="259045"/>
    <xdr:sp macro="" textlink="">
      <xdr:nvSpPr>
        <xdr:cNvPr id="450" name="【学校施設】&#10;有形固定資産減価償却率該当値テキスト">
          <a:extLst>
            <a:ext uri="{FF2B5EF4-FFF2-40B4-BE49-F238E27FC236}">
              <a16:creationId xmlns:a16="http://schemas.microsoft.com/office/drawing/2014/main" id="{00000000-0008-0000-0E00-0000C2010000}"/>
            </a:ext>
          </a:extLst>
        </xdr:cNvPr>
        <xdr:cNvSpPr txBox="1"/>
      </xdr:nvSpPr>
      <xdr:spPr>
        <a:xfrm>
          <a:off x="14414500"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128270</xdr:rowOff>
    </xdr:from>
    <xdr:to>
      <xdr:col>81</xdr:col>
      <xdr:colOff>101600</xdr:colOff>
      <xdr:row>60</xdr:row>
      <xdr:rowOff>58420</xdr:rowOff>
    </xdr:to>
    <xdr:sp macro="" textlink="">
      <xdr:nvSpPr>
        <xdr:cNvPr id="451" name="楕円 450">
          <a:extLst>
            <a:ext uri="{FF2B5EF4-FFF2-40B4-BE49-F238E27FC236}">
              <a16:creationId xmlns:a16="http://schemas.microsoft.com/office/drawing/2014/main" id="{00000000-0008-0000-0E00-0000C3010000}"/>
            </a:ext>
          </a:extLst>
        </xdr:cNvPr>
        <xdr:cNvSpPr/>
      </xdr:nvSpPr>
      <xdr:spPr>
        <a:xfrm>
          <a:off x="13578840" y="10019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139065</xdr:rowOff>
    </xdr:from>
    <xdr:to>
      <xdr:col>85</xdr:col>
      <xdr:colOff>127000</xdr:colOff>
      <xdr:row>60</xdr:row>
      <xdr:rowOff>7620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flipV="1">
          <a:off x="13629640" y="9862185"/>
          <a:ext cx="746760" cy="20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453" name="楕円 452">
          <a:extLst>
            <a:ext uri="{FF2B5EF4-FFF2-40B4-BE49-F238E27FC236}">
              <a16:creationId xmlns:a16="http://schemas.microsoft.com/office/drawing/2014/main" id="{00000000-0008-0000-0E00-0000C5010000}"/>
            </a:ext>
          </a:extLst>
        </xdr:cNvPr>
        <xdr:cNvSpPr/>
      </xdr:nvSpPr>
      <xdr:spPr>
        <a:xfrm>
          <a:off x="12804140" y="10011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7620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2854940" y="1005840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92075</xdr:rowOff>
    </xdr:from>
    <xdr:to>
      <xdr:col>72</xdr:col>
      <xdr:colOff>38100</xdr:colOff>
      <xdr:row>60</xdr:row>
      <xdr:rowOff>22225</xdr:rowOff>
    </xdr:to>
    <xdr:sp macro="" textlink="">
      <xdr:nvSpPr>
        <xdr:cNvPr id="455" name="楕円 454">
          <a:extLst>
            <a:ext uri="{FF2B5EF4-FFF2-40B4-BE49-F238E27FC236}">
              <a16:creationId xmlns:a16="http://schemas.microsoft.com/office/drawing/2014/main" id="{00000000-0008-0000-0E00-0000C7010000}"/>
            </a:ext>
          </a:extLst>
        </xdr:cNvPr>
        <xdr:cNvSpPr/>
      </xdr:nvSpPr>
      <xdr:spPr>
        <a:xfrm>
          <a:off x="12029440" y="99828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142875</xdr:rowOff>
    </xdr:from>
    <xdr:to>
      <xdr:col>76</xdr:col>
      <xdr:colOff>114300</xdr:colOff>
      <xdr:row>60</xdr:row>
      <xdr:rowOff>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12072620" y="10033635"/>
          <a:ext cx="78232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42545</xdr:rowOff>
    </xdr:from>
    <xdr:to>
      <xdr:col>67</xdr:col>
      <xdr:colOff>101600</xdr:colOff>
      <xdr:row>59</xdr:row>
      <xdr:rowOff>144145</xdr:rowOff>
    </xdr:to>
    <xdr:sp macro="" textlink="">
      <xdr:nvSpPr>
        <xdr:cNvPr id="457" name="楕円 456">
          <a:extLst>
            <a:ext uri="{FF2B5EF4-FFF2-40B4-BE49-F238E27FC236}">
              <a16:creationId xmlns:a16="http://schemas.microsoft.com/office/drawing/2014/main" id="{00000000-0008-0000-0E00-0000C9010000}"/>
            </a:ext>
          </a:extLst>
        </xdr:cNvPr>
        <xdr:cNvSpPr/>
      </xdr:nvSpPr>
      <xdr:spPr>
        <a:xfrm>
          <a:off x="1123188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93345</xdr:rowOff>
    </xdr:from>
    <xdr:to>
      <xdr:col>71</xdr:col>
      <xdr:colOff>177800</xdr:colOff>
      <xdr:row>59</xdr:row>
      <xdr:rowOff>142875</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1282680" y="9984105"/>
          <a:ext cx="78994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78122</xdr:rowOff>
    </xdr:from>
    <xdr:ext cx="405111" cy="259045"/>
    <xdr:sp macro="" textlink="">
      <xdr:nvSpPr>
        <xdr:cNvPr id="459" name="n_1aveValue【学校施設】&#10;有形固定資産減価償却率">
          <a:extLst>
            <a:ext uri="{FF2B5EF4-FFF2-40B4-BE49-F238E27FC236}">
              <a16:creationId xmlns:a16="http://schemas.microsoft.com/office/drawing/2014/main" id="{00000000-0008-0000-0E00-0000CB010000}"/>
            </a:ext>
          </a:extLst>
        </xdr:cNvPr>
        <xdr:cNvSpPr txBox="1"/>
      </xdr:nvSpPr>
      <xdr:spPr>
        <a:xfrm>
          <a:off x="13437244" y="1013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104792</xdr:rowOff>
    </xdr:from>
    <xdr:ext cx="405111" cy="259045"/>
    <xdr:sp macro="" textlink="">
      <xdr:nvSpPr>
        <xdr:cNvPr id="460" name="n_2aveValue【学校施設】&#10;有形固定資産減価償却率">
          <a:extLst>
            <a:ext uri="{FF2B5EF4-FFF2-40B4-BE49-F238E27FC236}">
              <a16:creationId xmlns:a16="http://schemas.microsoft.com/office/drawing/2014/main" id="{00000000-0008-0000-0E00-0000CC010000}"/>
            </a:ext>
          </a:extLst>
        </xdr:cNvPr>
        <xdr:cNvSpPr txBox="1"/>
      </xdr:nvSpPr>
      <xdr:spPr>
        <a:xfrm>
          <a:off x="12675244" y="1016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102887</xdr:rowOff>
    </xdr:from>
    <xdr:ext cx="405111" cy="259045"/>
    <xdr:sp macro="" textlink="">
      <xdr:nvSpPr>
        <xdr:cNvPr id="461" name="n_3aveValue【学校施設】&#10;有形固定資産減価償却率">
          <a:extLst>
            <a:ext uri="{FF2B5EF4-FFF2-40B4-BE49-F238E27FC236}">
              <a16:creationId xmlns:a16="http://schemas.microsoft.com/office/drawing/2014/main" id="{00000000-0008-0000-0E00-0000CD010000}"/>
            </a:ext>
          </a:extLst>
        </xdr:cNvPr>
        <xdr:cNvSpPr txBox="1"/>
      </xdr:nvSpPr>
      <xdr:spPr>
        <a:xfrm>
          <a:off x="11900544"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76217</xdr:rowOff>
    </xdr:from>
    <xdr:ext cx="405111" cy="259045"/>
    <xdr:sp macro="" textlink="">
      <xdr:nvSpPr>
        <xdr:cNvPr id="462" name="n_4aveValue【学校施設】&#10;有形固定資産減価償却率">
          <a:extLst>
            <a:ext uri="{FF2B5EF4-FFF2-40B4-BE49-F238E27FC236}">
              <a16:creationId xmlns:a16="http://schemas.microsoft.com/office/drawing/2014/main" id="{00000000-0008-0000-0E00-0000CE010000}"/>
            </a:ext>
          </a:extLst>
        </xdr:cNvPr>
        <xdr:cNvSpPr txBox="1"/>
      </xdr:nvSpPr>
      <xdr:spPr>
        <a:xfrm>
          <a:off x="1110298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74947</xdr:rowOff>
    </xdr:from>
    <xdr:ext cx="405111" cy="259045"/>
    <xdr:sp macro="" textlink="">
      <xdr:nvSpPr>
        <xdr:cNvPr id="463" name="n_1mainValue【学校施設】&#10;有形固定資産減価償却率">
          <a:extLst>
            <a:ext uri="{FF2B5EF4-FFF2-40B4-BE49-F238E27FC236}">
              <a16:creationId xmlns:a16="http://schemas.microsoft.com/office/drawing/2014/main" id="{00000000-0008-0000-0E00-0000CF010000}"/>
            </a:ext>
          </a:extLst>
        </xdr:cNvPr>
        <xdr:cNvSpPr txBox="1"/>
      </xdr:nvSpPr>
      <xdr:spPr>
        <a:xfrm>
          <a:off x="1343724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464" name="n_2mainValue【学校施設】&#10;有形固定資産減価償却率">
          <a:extLst>
            <a:ext uri="{FF2B5EF4-FFF2-40B4-BE49-F238E27FC236}">
              <a16:creationId xmlns:a16="http://schemas.microsoft.com/office/drawing/2014/main" id="{00000000-0008-0000-0E00-0000D0010000}"/>
            </a:ext>
          </a:extLst>
        </xdr:cNvPr>
        <xdr:cNvSpPr txBox="1"/>
      </xdr:nvSpPr>
      <xdr:spPr>
        <a:xfrm>
          <a:off x="126752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38752</xdr:rowOff>
    </xdr:from>
    <xdr:ext cx="405111" cy="259045"/>
    <xdr:sp macro="" textlink="">
      <xdr:nvSpPr>
        <xdr:cNvPr id="465" name="n_3mainValue【学校施設】&#10;有形固定資産減価償却率">
          <a:extLst>
            <a:ext uri="{FF2B5EF4-FFF2-40B4-BE49-F238E27FC236}">
              <a16:creationId xmlns:a16="http://schemas.microsoft.com/office/drawing/2014/main" id="{00000000-0008-0000-0E00-0000D1010000}"/>
            </a:ext>
          </a:extLst>
        </xdr:cNvPr>
        <xdr:cNvSpPr txBox="1"/>
      </xdr:nvSpPr>
      <xdr:spPr>
        <a:xfrm>
          <a:off x="119005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466" name="n_4mainValue【学校施設】&#10;有形固定資産減価償却率">
          <a:extLst>
            <a:ext uri="{FF2B5EF4-FFF2-40B4-BE49-F238E27FC236}">
              <a16:creationId xmlns:a16="http://schemas.microsoft.com/office/drawing/2014/main" id="{00000000-0008-0000-0E00-0000D2010000}"/>
            </a:ext>
          </a:extLst>
        </xdr:cNvPr>
        <xdr:cNvSpPr txBox="1"/>
      </xdr:nvSpPr>
      <xdr:spPr>
        <a:xfrm>
          <a:off x="11102984" y="971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a:extLst>
            <a:ext uri="{FF2B5EF4-FFF2-40B4-BE49-F238E27FC236}">
              <a16:creationId xmlns:a16="http://schemas.microsoft.com/office/drawing/2014/main" id="{00000000-0008-0000-0E00-0000D301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学校施設】&#10;一人当たり面積グラフ枠">
          <a:extLst>
            <a:ext uri="{FF2B5EF4-FFF2-40B4-BE49-F238E27FC236}">
              <a16:creationId xmlns:a16="http://schemas.microsoft.com/office/drawing/2014/main" id="{00000000-0008-0000-0E00-0000E801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63</xdr:row>
      <xdr:rowOff>113843</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flipV="1">
          <a:off x="19509104" y="9342272"/>
          <a:ext cx="0" cy="133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117670</xdr:rowOff>
    </xdr:from>
    <xdr:ext cx="469744" cy="259045"/>
    <xdr:sp macro="" textlink="">
      <xdr:nvSpPr>
        <xdr:cNvPr id="490" name="【学校施設】&#10;一人当たり面積最小値テキスト">
          <a:extLst>
            <a:ext uri="{FF2B5EF4-FFF2-40B4-BE49-F238E27FC236}">
              <a16:creationId xmlns:a16="http://schemas.microsoft.com/office/drawing/2014/main" id="{00000000-0008-0000-0E00-0000EA010000}"/>
            </a:ext>
          </a:extLst>
        </xdr:cNvPr>
        <xdr:cNvSpPr txBox="1"/>
      </xdr:nvSpPr>
      <xdr:spPr>
        <a:xfrm>
          <a:off x="19547840" y="1067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113843</xdr:rowOff>
    </xdr:from>
    <xdr:to>
      <xdr:col>116</xdr:col>
      <xdr:colOff>152400</xdr:colOff>
      <xdr:row>63</xdr:row>
      <xdr:rowOff>113843</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9443700" y="106751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492" name="【学校施設】&#10;一人当たり面積最大値テキスト">
          <a:extLst>
            <a:ext uri="{FF2B5EF4-FFF2-40B4-BE49-F238E27FC236}">
              <a16:creationId xmlns:a16="http://schemas.microsoft.com/office/drawing/2014/main" id="{00000000-0008-0000-0E00-0000EC010000}"/>
            </a:ext>
          </a:extLst>
        </xdr:cNvPr>
        <xdr:cNvSpPr txBox="1"/>
      </xdr:nvSpPr>
      <xdr:spPr>
        <a:xfrm>
          <a:off x="19547840" y="912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9443700" y="93422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63517</xdr:rowOff>
    </xdr:from>
    <xdr:ext cx="469744" cy="259045"/>
    <xdr:sp macro="" textlink="">
      <xdr:nvSpPr>
        <xdr:cNvPr id="494" name="【学校施設】&#10;一人当たり面積平均値テキスト">
          <a:extLst>
            <a:ext uri="{FF2B5EF4-FFF2-40B4-BE49-F238E27FC236}">
              <a16:creationId xmlns:a16="http://schemas.microsoft.com/office/drawing/2014/main" id="{00000000-0008-0000-0E00-0000EE010000}"/>
            </a:ext>
          </a:extLst>
        </xdr:cNvPr>
        <xdr:cNvSpPr txBox="1"/>
      </xdr:nvSpPr>
      <xdr:spPr>
        <a:xfrm>
          <a:off x="19547840" y="10121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495" name="フローチャート: 判断 494">
          <a:extLst>
            <a:ext uri="{FF2B5EF4-FFF2-40B4-BE49-F238E27FC236}">
              <a16:creationId xmlns:a16="http://schemas.microsoft.com/office/drawing/2014/main" id="{00000000-0008-0000-0E00-0000EF010000}"/>
            </a:ext>
          </a:extLst>
        </xdr:cNvPr>
        <xdr:cNvSpPr/>
      </xdr:nvSpPr>
      <xdr:spPr>
        <a:xfrm>
          <a:off x="1945894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32868</xdr:rowOff>
    </xdr:from>
    <xdr:to>
      <xdr:col>112</xdr:col>
      <xdr:colOff>38100</xdr:colOff>
      <xdr:row>61</xdr:row>
      <xdr:rowOff>134468</xdr:rowOff>
    </xdr:to>
    <xdr:sp macro="" textlink="">
      <xdr:nvSpPr>
        <xdr:cNvPr id="496" name="フローチャート: 判断 495">
          <a:extLst>
            <a:ext uri="{FF2B5EF4-FFF2-40B4-BE49-F238E27FC236}">
              <a16:creationId xmlns:a16="http://schemas.microsoft.com/office/drawing/2014/main" id="{00000000-0008-0000-0E00-0000F0010000}"/>
            </a:ext>
          </a:extLst>
        </xdr:cNvPr>
        <xdr:cNvSpPr/>
      </xdr:nvSpPr>
      <xdr:spPr>
        <a:xfrm>
          <a:off x="18735040" y="102589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31953</xdr:rowOff>
    </xdr:from>
    <xdr:to>
      <xdr:col>107</xdr:col>
      <xdr:colOff>101600</xdr:colOff>
      <xdr:row>61</xdr:row>
      <xdr:rowOff>133553</xdr:rowOff>
    </xdr:to>
    <xdr:sp macro="" textlink="">
      <xdr:nvSpPr>
        <xdr:cNvPr id="497" name="フローチャート: 判断 496">
          <a:extLst>
            <a:ext uri="{FF2B5EF4-FFF2-40B4-BE49-F238E27FC236}">
              <a16:creationId xmlns:a16="http://schemas.microsoft.com/office/drawing/2014/main" id="{00000000-0008-0000-0E00-0000F1010000}"/>
            </a:ext>
          </a:extLst>
        </xdr:cNvPr>
        <xdr:cNvSpPr/>
      </xdr:nvSpPr>
      <xdr:spPr>
        <a:xfrm>
          <a:off x="17937480" y="1025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26467</xdr:rowOff>
    </xdr:from>
    <xdr:to>
      <xdr:col>102</xdr:col>
      <xdr:colOff>165100</xdr:colOff>
      <xdr:row>61</xdr:row>
      <xdr:rowOff>128067</xdr:rowOff>
    </xdr:to>
    <xdr:sp macro="" textlink="">
      <xdr:nvSpPr>
        <xdr:cNvPr id="498" name="フローチャート: 判断 497">
          <a:extLst>
            <a:ext uri="{FF2B5EF4-FFF2-40B4-BE49-F238E27FC236}">
              <a16:creationId xmlns:a16="http://schemas.microsoft.com/office/drawing/2014/main" id="{00000000-0008-0000-0E00-0000F2010000}"/>
            </a:ext>
          </a:extLst>
        </xdr:cNvPr>
        <xdr:cNvSpPr/>
      </xdr:nvSpPr>
      <xdr:spPr>
        <a:xfrm>
          <a:off x="17162780" y="1025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27381</xdr:rowOff>
    </xdr:from>
    <xdr:to>
      <xdr:col>98</xdr:col>
      <xdr:colOff>38100</xdr:colOff>
      <xdr:row>61</xdr:row>
      <xdr:rowOff>128981</xdr:rowOff>
    </xdr:to>
    <xdr:sp macro="" textlink="">
      <xdr:nvSpPr>
        <xdr:cNvPr id="499" name="フローチャート: 判断 498">
          <a:extLst>
            <a:ext uri="{FF2B5EF4-FFF2-40B4-BE49-F238E27FC236}">
              <a16:creationId xmlns:a16="http://schemas.microsoft.com/office/drawing/2014/main" id="{00000000-0008-0000-0E00-0000F3010000}"/>
            </a:ext>
          </a:extLst>
        </xdr:cNvPr>
        <xdr:cNvSpPr/>
      </xdr:nvSpPr>
      <xdr:spPr>
        <a:xfrm>
          <a:off x="16388080" y="102534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59386</xdr:rowOff>
    </xdr:from>
    <xdr:to>
      <xdr:col>116</xdr:col>
      <xdr:colOff>114300</xdr:colOff>
      <xdr:row>61</xdr:row>
      <xdr:rowOff>160986</xdr:rowOff>
    </xdr:to>
    <xdr:sp macro="" textlink="">
      <xdr:nvSpPr>
        <xdr:cNvPr id="505" name="楕円 504">
          <a:extLst>
            <a:ext uri="{FF2B5EF4-FFF2-40B4-BE49-F238E27FC236}">
              <a16:creationId xmlns:a16="http://schemas.microsoft.com/office/drawing/2014/main" id="{00000000-0008-0000-0E00-0000F9010000}"/>
            </a:ext>
          </a:extLst>
        </xdr:cNvPr>
        <xdr:cNvSpPr/>
      </xdr:nvSpPr>
      <xdr:spPr>
        <a:xfrm>
          <a:off x="19458940" y="1028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37813</xdr:rowOff>
    </xdr:from>
    <xdr:ext cx="469744" cy="259045"/>
    <xdr:sp macro="" textlink="">
      <xdr:nvSpPr>
        <xdr:cNvPr id="506" name="【学校施設】&#10;一人当たり面積該当値テキスト">
          <a:extLst>
            <a:ext uri="{FF2B5EF4-FFF2-40B4-BE49-F238E27FC236}">
              <a16:creationId xmlns:a16="http://schemas.microsoft.com/office/drawing/2014/main" id="{00000000-0008-0000-0E00-0000FA010000}"/>
            </a:ext>
          </a:extLst>
        </xdr:cNvPr>
        <xdr:cNvSpPr txBox="1"/>
      </xdr:nvSpPr>
      <xdr:spPr>
        <a:xfrm>
          <a:off x="19547840" y="10263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138938</xdr:rowOff>
    </xdr:from>
    <xdr:to>
      <xdr:col>112</xdr:col>
      <xdr:colOff>38100</xdr:colOff>
      <xdr:row>62</xdr:row>
      <xdr:rowOff>69088</xdr:rowOff>
    </xdr:to>
    <xdr:sp macro="" textlink="">
      <xdr:nvSpPr>
        <xdr:cNvPr id="507" name="楕円 506">
          <a:extLst>
            <a:ext uri="{FF2B5EF4-FFF2-40B4-BE49-F238E27FC236}">
              <a16:creationId xmlns:a16="http://schemas.microsoft.com/office/drawing/2014/main" id="{00000000-0008-0000-0E00-0000FB010000}"/>
            </a:ext>
          </a:extLst>
        </xdr:cNvPr>
        <xdr:cNvSpPr/>
      </xdr:nvSpPr>
      <xdr:spPr>
        <a:xfrm>
          <a:off x="18735040" y="103649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110186</xdr:rowOff>
    </xdr:from>
    <xdr:to>
      <xdr:col>116</xdr:col>
      <xdr:colOff>63500</xdr:colOff>
      <xdr:row>62</xdr:row>
      <xdr:rowOff>18288</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flipV="1">
          <a:off x="18778220" y="10336226"/>
          <a:ext cx="731520" cy="7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76759</xdr:rowOff>
    </xdr:from>
    <xdr:to>
      <xdr:col>107</xdr:col>
      <xdr:colOff>101600</xdr:colOff>
      <xdr:row>62</xdr:row>
      <xdr:rowOff>6909</xdr:rowOff>
    </xdr:to>
    <xdr:sp macro="" textlink="">
      <xdr:nvSpPr>
        <xdr:cNvPr id="509" name="楕円 508">
          <a:extLst>
            <a:ext uri="{FF2B5EF4-FFF2-40B4-BE49-F238E27FC236}">
              <a16:creationId xmlns:a16="http://schemas.microsoft.com/office/drawing/2014/main" id="{00000000-0008-0000-0E00-0000FD010000}"/>
            </a:ext>
          </a:extLst>
        </xdr:cNvPr>
        <xdr:cNvSpPr/>
      </xdr:nvSpPr>
      <xdr:spPr>
        <a:xfrm>
          <a:off x="17937480" y="103027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127559</xdr:rowOff>
    </xdr:from>
    <xdr:to>
      <xdr:col>111</xdr:col>
      <xdr:colOff>177800</xdr:colOff>
      <xdr:row>62</xdr:row>
      <xdr:rowOff>18288</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7988280" y="10353599"/>
          <a:ext cx="789940" cy="5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87275</xdr:rowOff>
    </xdr:from>
    <xdr:to>
      <xdr:col>102</xdr:col>
      <xdr:colOff>165100</xdr:colOff>
      <xdr:row>62</xdr:row>
      <xdr:rowOff>17425</xdr:rowOff>
    </xdr:to>
    <xdr:sp macro="" textlink="">
      <xdr:nvSpPr>
        <xdr:cNvPr id="511" name="楕円 510">
          <a:extLst>
            <a:ext uri="{FF2B5EF4-FFF2-40B4-BE49-F238E27FC236}">
              <a16:creationId xmlns:a16="http://schemas.microsoft.com/office/drawing/2014/main" id="{00000000-0008-0000-0E00-0000FF010000}"/>
            </a:ext>
          </a:extLst>
        </xdr:cNvPr>
        <xdr:cNvSpPr/>
      </xdr:nvSpPr>
      <xdr:spPr>
        <a:xfrm>
          <a:off x="17162780" y="103133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127559</xdr:rowOff>
    </xdr:from>
    <xdr:to>
      <xdr:col>107</xdr:col>
      <xdr:colOff>50800</xdr:colOff>
      <xdr:row>61</xdr:row>
      <xdr:rowOff>138075</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flipV="1">
          <a:off x="17213580" y="10353599"/>
          <a:ext cx="7747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90475</xdr:rowOff>
    </xdr:from>
    <xdr:to>
      <xdr:col>98</xdr:col>
      <xdr:colOff>38100</xdr:colOff>
      <xdr:row>62</xdr:row>
      <xdr:rowOff>20625</xdr:rowOff>
    </xdr:to>
    <xdr:sp macro="" textlink="">
      <xdr:nvSpPr>
        <xdr:cNvPr id="513" name="楕円 512">
          <a:extLst>
            <a:ext uri="{FF2B5EF4-FFF2-40B4-BE49-F238E27FC236}">
              <a16:creationId xmlns:a16="http://schemas.microsoft.com/office/drawing/2014/main" id="{00000000-0008-0000-0E00-000001020000}"/>
            </a:ext>
          </a:extLst>
        </xdr:cNvPr>
        <xdr:cNvSpPr/>
      </xdr:nvSpPr>
      <xdr:spPr>
        <a:xfrm>
          <a:off x="16388080" y="103165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138075</xdr:rowOff>
    </xdr:from>
    <xdr:to>
      <xdr:col>102</xdr:col>
      <xdr:colOff>114300</xdr:colOff>
      <xdr:row>61</xdr:row>
      <xdr:rowOff>141275</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flipV="1">
          <a:off x="16431260" y="10364115"/>
          <a:ext cx="78232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150995</xdr:rowOff>
    </xdr:from>
    <xdr:ext cx="469744" cy="259045"/>
    <xdr:sp macro="" textlink="">
      <xdr:nvSpPr>
        <xdr:cNvPr id="515" name="n_1aveValue【学校施設】&#10;一人当たり面積">
          <a:extLst>
            <a:ext uri="{FF2B5EF4-FFF2-40B4-BE49-F238E27FC236}">
              <a16:creationId xmlns:a16="http://schemas.microsoft.com/office/drawing/2014/main" id="{00000000-0008-0000-0E00-000003020000}"/>
            </a:ext>
          </a:extLst>
        </xdr:cNvPr>
        <xdr:cNvSpPr txBox="1"/>
      </xdr:nvSpPr>
      <xdr:spPr>
        <a:xfrm>
          <a:off x="18561127" y="1004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150080</xdr:rowOff>
    </xdr:from>
    <xdr:ext cx="469744" cy="259045"/>
    <xdr:sp macro="" textlink="">
      <xdr:nvSpPr>
        <xdr:cNvPr id="516" name="n_2aveValue【学校施設】&#10;一人当たり面積">
          <a:extLst>
            <a:ext uri="{FF2B5EF4-FFF2-40B4-BE49-F238E27FC236}">
              <a16:creationId xmlns:a16="http://schemas.microsoft.com/office/drawing/2014/main" id="{00000000-0008-0000-0E00-000004020000}"/>
            </a:ext>
          </a:extLst>
        </xdr:cNvPr>
        <xdr:cNvSpPr txBox="1"/>
      </xdr:nvSpPr>
      <xdr:spPr>
        <a:xfrm>
          <a:off x="17776267" y="1004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144594</xdr:rowOff>
    </xdr:from>
    <xdr:ext cx="469744" cy="259045"/>
    <xdr:sp macro="" textlink="">
      <xdr:nvSpPr>
        <xdr:cNvPr id="517" name="n_3aveValue【学校施設】&#10;一人当たり面積">
          <a:extLst>
            <a:ext uri="{FF2B5EF4-FFF2-40B4-BE49-F238E27FC236}">
              <a16:creationId xmlns:a16="http://schemas.microsoft.com/office/drawing/2014/main" id="{00000000-0008-0000-0E00-000005020000}"/>
            </a:ext>
          </a:extLst>
        </xdr:cNvPr>
        <xdr:cNvSpPr txBox="1"/>
      </xdr:nvSpPr>
      <xdr:spPr>
        <a:xfrm>
          <a:off x="17001567" y="1003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145508</xdr:rowOff>
    </xdr:from>
    <xdr:ext cx="469744" cy="259045"/>
    <xdr:sp macro="" textlink="">
      <xdr:nvSpPr>
        <xdr:cNvPr id="518" name="n_4aveValue【学校施設】&#10;一人当たり面積">
          <a:extLst>
            <a:ext uri="{FF2B5EF4-FFF2-40B4-BE49-F238E27FC236}">
              <a16:creationId xmlns:a16="http://schemas.microsoft.com/office/drawing/2014/main" id="{00000000-0008-0000-0E00-000006020000}"/>
            </a:ext>
          </a:extLst>
        </xdr:cNvPr>
        <xdr:cNvSpPr txBox="1"/>
      </xdr:nvSpPr>
      <xdr:spPr>
        <a:xfrm>
          <a:off x="16226867" y="1003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60215</xdr:rowOff>
    </xdr:from>
    <xdr:ext cx="469744" cy="259045"/>
    <xdr:sp macro="" textlink="">
      <xdr:nvSpPr>
        <xdr:cNvPr id="519" name="n_1mainValue【学校施設】&#10;一人当たり面積">
          <a:extLst>
            <a:ext uri="{FF2B5EF4-FFF2-40B4-BE49-F238E27FC236}">
              <a16:creationId xmlns:a16="http://schemas.microsoft.com/office/drawing/2014/main" id="{00000000-0008-0000-0E00-000007020000}"/>
            </a:ext>
          </a:extLst>
        </xdr:cNvPr>
        <xdr:cNvSpPr txBox="1"/>
      </xdr:nvSpPr>
      <xdr:spPr>
        <a:xfrm>
          <a:off x="18561127" y="1045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169486</xdr:rowOff>
    </xdr:from>
    <xdr:ext cx="469744" cy="259045"/>
    <xdr:sp macro="" textlink="">
      <xdr:nvSpPr>
        <xdr:cNvPr id="520" name="n_2mainValue【学校施設】&#10;一人当たり面積">
          <a:extLst>
            <a:ext uri="{FF2B5EF4-FFF2-40B4-BE49-F238E27FC236}">
              <a16:creationId xmlns:a16="http://schemas.microsoft.com/office/drawing/2014/main" id="{00000000-0008-0000-0E00-000008020000}"/>
            </a:ext>
          </a:extLst>
        </xdr:cNvPr>
        <xdr:cNvSpPr txBox="1"/>
      </xdr:nvSpPr>
      <xdr:spPr>
        <a:xfrm>
          <a:off x="17776267" y="10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8552</xdr:rowOff>
    </xdr:from>
    <xdr:ext cx="469744" cy="259045"/>
    <xdr:sp macro="" textlink="">
      <xdr:nvSpPr>
        <xdr:cNvPr id="521" name="n_3mainValue【学校施設】&#10;一人当たり面積">
          <a:extLst>
            <a:ext uri="{FF2B5EF4-FFF2-40B4-BE49-F238E27FC236}">
              <a16:creationId xmlns:a16="http://schemas.microsoft.com/office/drawing/2014/main" id="{00000000-0008-0000-0E00-000009020000}"/>
            </a:ext>
          </a:extLst>
        </xdr:cNvPr>
        <xdr:cNvSpPr txBox="1"/>
      </xdr:nvSpPr>
      <xdr:spPr>
        <a:xfrm>
          <a:off x="17001567" y="1040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11752</xdr:rowOff>
    </xdr:from>
    <xdr:ext cx="469744" cy="259045"/>
    <xdr:sp macro="" textlink="">
      <xdr:nvSpPr>
        <xdr:cNvPr id="522" name="n_4mainValue【学校施設】&#10;一人当たり面積">
          <a:extLst>
            <a:ext uri="{FF2B5EF4-FFF2-40B4-BE49-F238E27FC236}">
              <a16:creationId xmlns:a16="http://schemas.microsoft.com/office/drawing/2014/main" id="{00000000-0008-0000-0E00-00000A020000}"/>
            </a:ext>
          </a:extLst>
        </xdr:cNvPr>
        <xdr:cNvSpPr txBox="1"/>
      </xdr:nvSpPr>
      <xdr:spPr>
        <a:xfrm>
          <a:off x="16226867" y="1040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a:extLst>
            <a:ext uri="{FF2B5EF4-FFF2-40B4-BE49-F238E27FC236}">
              <a16:creationId xmlns:a16="http://schemas.microsoft.com/office/drawing/2014/main" id="{00000000-0008-0000-0E00-00000B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a:extLst>
            <a:ext uri="{FF2B5EF4-FFF2-40B4-BE49-F238E27FC236}">
              <a16:creationId xmlns:a16="http://schemas.microsoft.com/office/drawing/2014/main" id="{00000000-0008-0000-0E00-00000C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6" name="【児童館】&#10;有形固定資産減価償却率グラフ枠">
          <a:extLst>
            <a:ext uri="{FF2B5EF4-FFF2-40B4-BE49-F238E27FC236}">
              <a16:creationId xmlns:a16="http://schemas.microsoft.com/office/drawing/2014/main" id="{00000000-0008-0000-0E00-000022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160020</xdr:rowOff>
    </xdr:from>
    <xdr:to>
      <xdr:col>85</xdr:col>
      <xdr:colOff>126364</xdr:colOff>
      <xdr:row>86</xdr:row>
      <xdr:rowOff>114300</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flipV="1">
          <a:off x="14375764" y="130683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48" name="【児童館】&#10;有形固定資産減価償却率最小値テキスト">
          <a:extLst>
            <a:ext uri="{FF2B5EF4-FFF2-40B4-BE49-F238E27FC236}">
              <a16:creationId xmlns:a16="http://schemas.microsoft.com/office/drawing/2014/main" id="{00000000-0008-0000-0E00-000024020000}"/>
            </a:ext>
          </a:extLst>
        </xdr:cNvPr>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106697</xdr:rowOff>
    </xdr:from>
    <xdr:ext cx="405111" cy="259045"/>
    <xdr:sp macro="" textlink="">
      <xdr:nvSpPr>
        <xdr:cNvPr id="550" name="【児童館】&#10;有形固定資産減価償却率最大値テキスト">
          <a:extLst>
            <a:ext uri="{FF2B5EF4-FFF2-40B4-BE49-F238E27FC236}">
              <a16:creationId xmlns:a16="http://schemas.microsoft.com/office/drawing/2014/main" id="{00000000-0008-0000-0E00-000026020000}"/>
            </a:ext>
          </a:extLst>
        </xdr:cNvPr>
        <xdr:cNvSpPr txBox="1"/>
      </xdr:nvSpPr>
      <xdr:spPr>
        <a:xfrm>
          <a:off x="14414500" y="1284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160020</xdr:rowOff>
    </xdr:from>
    <xdr:to>
      <xdr:col>86</xdr:col>
      <xdr:colOff>25400</xdr:colOff>
      <xdr:row>77</xdr:row>
      <xdr:rowOff>160020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4287500" y="13068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83838</xdr:rowOff>
    </xdr:from>
    <xdr:ext cx="405111" cy="259045"/>
    <xdr:sp macro="" textlink="">
      <xdr:nvSpPr>
        <xdr:cNvPr id="552" name="【児童館】&#10;有形固定資産減価償却率平均値テキスト">
          <a:extLst>
            <a:ext uri="{FF2B5EF4-FFF2-40B4-BE49-F238E27FC236}">
              <a16:creationId xmlns:a16="http://schemas.microsoft.com/office/drawing/2014/main" id="{00000000-0008-0000-0E00-000028020000}"/>
            </a:ext>
          </a:extLst>
        </xdr:cNvPr>
        <xdr:cNvSpPr txBox="1"/>
      </xdr:nvSpPr>
      <xdr:spPr>
        <a:xfrm>
          <a:off x="14414500" y="136626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105411</xdr:rowOff>
    </xdr:from>
    <xdr:to>
      <xdr:col>85</xdr:col>
      <xdr:colOff>177800</xdr:colOff>
      <xdr:row>82</xdr:row>
      <xdr:rowOff>35561</xdr:rowOff>
    </xdr:to>
    <xdr:sp macro="" textlink="">
      <xdr:nvSpPr>
        <xdr:cNvPr id="553" name="フローチャート: 判断 552">
          <a:extLst>
            <a:ext uri="{FF2B5EF4-FFF2-40B4-BE49-F238E27FC236}">
              <a16:creationId xmlns:a16="http://schemas.microsoft.com/office/drawing/2014/main" id="{00000000-0008-0000-0E00-000029020000}"/>
            </a:ext>
          </a:extLst>
        </xdr:cNvPr>
        <xdr:cNvSpPr/>
      </xdr:nvSpPr>
      <xdr:spPr>
        <a:xfrm>
          <a:off x="14325600" y="1368425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554" name="フローチャート: 判断 553">
          <a:extLst>
            <a:ext uri="{FF2B5EF4-FFF2-40B4-BE49-F238E27FC236}">
              <a16:creationId xmlns:a16="http://schemas.microsoft.com/office/drawing/2014/main" id="{00000000-0008-0000-0E00-00002A020000}"/>
            </a:ext>
          </a:extLst>
        </xdr:cNvPr>
        <xdr:cNvSpPr/>
      </xdr:nvSpPr>
      <xdr:spPr>
        <a:xfrm>
          <a:off x="13578840" y="136671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99695</xdr:rowOff>
    </xdr:from>
    <xdr:to>
      <xdr:col>76</xdr:col>
      <xdr:colOff>165100</xdr:colOff>
      <xdr:row>81</xdr:row>
      <xdr:rowOff>29845</xdr:rowOff>
    </xdr:to>
    <xdr:sp macro="" textlink="">
      <xdr:nvSpPr>
        <xdr:cNvPr id="555" name="フローチャート: 判断 554">
          <a:extLst>
            <a:ext uri="{FF2B5EF4-FFF2-40B4-BE49-F238E27FC236}">
              <a16:creationId xmlns:a16="http://schemas.microsoft.com/office/drawing/2014/main" id="{00000000-0008-0000-0E00-00002B020000}"/>
            </a:ext>
          </a:extLst>
        </xdr:cNvPr>
        <xdr:cNvSpPr/>
      </xdr:nvSpPr>
      <xdr:spPr>
        <a:xfrm>
          <a:off x="12804140" y="135108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12064</xdr:rowOff>
    </xdr:from>
    <xdr:to>
      <xdr:col>72</xdr:col>
      <xdr:colOff>38100</xdr:colOff>
      <xdr:row>80</xdr:row>
      <xdr:rowOff>113664</xdr:rowOff>
    </xdr:to>
    <xdr:sp macro="" textlink="">
      <xdr:nvSpPr>
        <xdr:cNvPr id="556" name="フローチャート: 判断 555">
          <a:extLst>
            <a:ext uri="{FF2B5EF4-FFF2-40B4-BE49-F238E27FC236}">
              <a16:creationId xmlns:a16="http://schemas.microsoft.com/office/drawing/2014/main" id="{00000000-0008-0000-0E00-00002C020000}"/>
            </a:ext>
          </a:extLst>
        </xdr:cNvPr>
        <xdr:cNvSpPr/>
      </xdr:nvSpPr>
      <xdr:spPr>
        <a:xfrm>
          <a:off x="12029440" y="134232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85</xdr:row>
      <xdr:rowOff>33020</xdr:rowOff>
    </xdr:from>
    <xdr:to>
      <xdr:col>67</xdr:col>
      <xdr:colOff>101600</xdr:colOff>
      <xdr:row>85</xdr:row>
      <xdr:rowOff>134620</xdr:rowOff>
    </xdr:to>
    <xdr:sp macro="" textlink="">
      <xdr:nvSpPr>
        <xdr:cNvPr id="557" name="フローチャート: 判断 556">
          <a:extLst>
            <a:ext uri="{FF2B5EF4-FFF2-40B4-BE49-F238E27FC236}">
              <a16:creationId xmlns:a16="http://schemas.microsoft.com/office/drawing/2014/main" id="{00000000-0008-0000-0E00-00002D020000}"/>
            </a:ext>
          </a:extLst>
        </xdr:cNvPr>
        <xdr:cNvSpPr/>
      </xdr:nvSpPr>
      <xdr:spPr>
        <a:xfrm>
          <a:off x="1123188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80645</xdr:rowOff>
    </xdr:from>
    <xdr:to>
      <xdr:col>85</xdr:col>
      <xdr:colOff>177800</xdr:colOff>
      <xdr:row>81</xdr:row>
      <xdr:rowOff>10795</xdr:rowOff>
    </xdr:to>
    <xdr:sp macro="" textlink="">
      <xdr:nvSpPr>
        <xdr:cNvPr id="563" name="楕円 562">
          <a:extLst>
            <a:ext uri="{FF2B5EF4-FFF2-40B4-BE49-F238E27FC236}">
              <a16:creationId xmlns:a16="http://schemas.microsoft.com/office/drawing/2014/main" id="{00000000-0008-0000-0E00-000033020000}"/>
            </a:ext>
          </a:extLst>
        </xdr:cNvPr>
        <xdr:cNvSpPr/>
      </xdr:nvSpPr>
      <xdr:spPr>
        <a:xfrm>
          <a:off x="14325600" y="1349184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103522</xdr:rowOff>
    </xdr:from>
    <xdr:ext cx="405111" cy="259045"/>
    <xdr:sp macro="" textlink="">
      <xdr:nvSpPr>
        <xdr:cNvPr id="564" name="【児童館】&#10;有形固定資産減価償却率該当値テキスト">
          <a:extLst>
            <a:ext uri="{FF2B5EF4-FFF2-40B4-BE49-F238E27FC236}">
              <a16:creationId xmlns:a16="http://schemas.microsoft.com/office/drawing/2014/main" id="{00000000-0008-0000-0E00-000034020000}"/>
            </a:ext>
          </a:extLst>
        </xdr:cNvPr>
        <xdr:cNvSpPr txBox="1"/>
      </xdr:nvSpPr>
      <xdr:spPr>
        <a:xfrm>
          <a:off x="14414500" y="1334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2539</xdr:rowOff>
    </xdr:from>
    <xdr:to>
      <xdr:col>81</xdr:col>
      <xdr:colOff>101600</xdr:colOff>
      <xdr:row>80</xdr:row>
      <xdr:rowOff>104139</xdr:rowOff>
    </xdr:to>
    <xdr:sp macro="" textlink="">
      <xdr:nvSpPr>
        <xdr:cNvPr id="565" name="楕円 564">
          <a:extLst>
            <a:ext uri="{FF2B5EF4-FFF2-40B4-BE49-F238E27FC236}">
              <a16:creationId xmlns:a16="http://schemas.microsoft.com/office/drawing/2014/main" id="{00000000-0008-0000-0E00-000035020000}"/>
            </a:ext>
          </a:extLst>
        </xdr:cNvPr>
        <xdr:cNvSpPr/>
      </xdr:nvSpPr>
      <xdr:spPr>
        <a:xfrm>
          <a:off x="13578840" y="134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53339</xdr:rowOff>
    </xdr:from>
    <xdr:to>
      <xdr:col>85</xdr:col>
      <xdr:colOff>127000</xdr:colOff>
      <xdr:row>80</xdr:row>
      <xdr:rowOff>131445</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3629640" y="13464539"/>
          <a:ext cx="74676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93980</xdr:rowOff>
    </xdr:from>
    <xdr:to>
      <xdr:col>76</xdr:col>
      <xdr:colOff>165100</xdr:colOff>
      <xdr:row>80</xdr:row>
      <xdr:rowOff>24130</xdr:rowOff>
    </xdr:to>
    <xdr:sp macro="" textlink="">
      <xdr:nvSpPr>
        <xdr:cNvPr id="567" name="楕円 566">
          <a:extLst>
            <a:ext uri="{FF2B5EF4-FFF2-40B4-BE49-F238E27FC236}">
              <a16:creationId xmlns:a16="http://schemas.microsoft.com/office/drawing/2014/main" id="{00000000-0008-0000-0E00-000037020000}"/>
            </a:ext>
          </a:extLst>
        </xdr:cNvPr>
        <xdr:cNvSpPr/>
      </xdr:nvSpPr>
      <xdr:spPr>
        <a:xfrm>
          <a:off x="12804140" y="13337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144780</xdr:rowOff>
    </xdr:from>
    <xdr:to>
      <xdr:col>81</xdr:col>
      <xdr:colOff>50800</xdr:colOff>
      <xdr:row>80</xdr:row>
      <xdr:rowOff>53339</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2854940" y="13388340"/>
          <a:ext cx="774700" cy="7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15875</xdr:rowOff>
    </xdr:from>
    <xdr:to>
      <xdr:col>72</xdr:col>
      <xdr:colOff>38100</xdr:colOff>
      <xdr:row>79</xdr:row>
      <xdr:rowOff>117475</xdr:rowOff>
    </xdr:to>
    <xdr:sp macro="" textlink="">
      <xdr:nvSpPr>
        <xdr:cNvPr id="569" name="楕円 568">
          <a:extLst>
            <a:ext uri="{FF2B5EF4-FFF2-40B4-BE49-F238E27FC236}">
              <a16:creationId xmlns:a16="http://schemas.microsoft.com/office/drawing/2014/main" id="{00000000-0008-0000-0E00-000039020000}"/>
            </a:ext>
          </a:extLst>
        </xdr:cNvPr>
        <xdr:cNvSpPr/>
      </xdr:nvSpPr>
      <xdr:spPr>
        <a:xfrm>
          <a:off x="12029440" y="132594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66675</xdr:rowOff>
    </xdr:from>
    <xdr:to>
      <xdr:col>76</xdr:col>
      <xdr:colOff>114300</xdr:colOff>
      <xdr:row>79</xdr:row>
      <xdr:rowOff>144780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2072620" y="13310235"/>
          <a:ext cx="78232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107314</xdr:rowOff>
    </xdr:from>
    <xdr:to>
      <xdr:col>67</xdr:col>
      <xdr:colOff>101600</xdr:colOff>
      <xdr:row>79</xdr:row>
      <xdr:rowOff>37464</xdr:rowOff>
    </xdr:to>
    <xdr:sp macro="" textlink="">
      <xdr:nvSpPr>
        <xdr:cNvPr id="571" name="楕円 570">
          <a:extLst>
            <a:ext uri="{FF2B5EF4-FFF2-40B4-BE49-F238E27FC236}">
              <a16:creationId xmlns:a16="http://schemas.microsoft.com/office/drawing/2014/main" id="{00000000-0008-0000-0E00-00003B020000}"/>
            </a:ext>
          </a:extLst>
        </xdr:cNvPr>
        <xdr:cNvSpPr/>
      </xdr:nvSpPr>
      <xdr:spPr>
        <a:xfrm>
          <a:off x="11231880" y="131832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158114</xdr:rowOff>
    </xdr:from>
    <xdr:to>
      <xdr:col>71</xdr:col>
      <xdr:colOff>177800</xdr:colOff>
      <xdr:row>79</xdr:row>
      <xdr:rowOff>66675</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1282680" y="13234034"/>
          <a:ext cx="789940" cy="7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9541</xdr:rowOff>
    </xdr:from>
    <xdr:ext cx="405111" cy="259045"/>
    <xdr:sp macro="" textlink="">
      <xdr:nvSpPr>
        <xdr:cNvPr id="573" name="n_1aveValue【児童館】&#10;有形固定資産減価償却率">
          <a:extLst>
            <a:ext uri="{FF2B5EF4-FFF2-40B4-BE49-F238E27FC236}">
              <a16:creationId xmlns:a16="http://schemas.microsoft.com/office/drawing/2014/main" id="{00000000-0008-0000-0E00-00003D020000}"/>
            </a:ext>
          </a:extLst>
        </xdr:cNvPr>
        <xdr:cNvSpPr txBox="1"/>
      </xdr:nvSpPr>
      <xdr:spPr>
        <a:xfrm>
          <a:off x="13437244" y="1375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20972</xdr:rowOff>
    </xdr:from>
    <xdr:ext cx="405111" cy="259045"/>
    <xdr:sp macro="" textlink="">
      <xdr:nvSpPr>
        <xdr:cNvPr id="574" name="n_2aveValue【児童館】&#10;有形固定資産減価償却率">
          <a:extLst>
            <a:ext uri="{FF2B5EF4-FFF2-40B4-BE49-F238E27FC236}">
              <a16:creationId xmlns:a16="http://schemas.microsoft.com/office/drawing/2014/main" id="{00000000-0008-0000-0E00-00003E020000}"/>
            </a:ext>
          </a:extLst>
        </xdr:cNvPr>
        <xdr:cNvSpPr txBox="1"/>
      </xdr:nvSpPr>
      <xdr:spPr>
        <a:xfrm>
          <a:off x="12675244" y="13599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104791</xdr:rowOff>
    </xdr:from>
    <xdr:ext cx="405111" cy="259045"/>
    <xdr:sp macro="" textlink="">
      <xdr:nvSpPr>
        <xdr:cNvPr id="575" name="n_3aveValue【児童館】&#10;有形固定資産減価償却率">
          <a:extLst>
            <a:ext uri="{FF2B5EF4-FFF2-40B4-BE49-F238E27FC236}">
              <a16:creationId xmlns:a16="http://schemas.microsoft.com/office/drawing/2014/main" id="{00000000-0008-0000-0E00-00003F020000}"/>
            </a:ext>
          </a:extLst>
        </xdr:cNvPr>
        <xdr:cNvSpPr txBox="1"/>
      </xdr:nvSpPr>
      <xdr:spPr>
        <a:xfrm>
          <a:off x="11900544" y="13515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125747</xdr:rowOff>
    </xdr:from>
    <xdr:ext cx="405111" cy="259045"/>
    <xdr:sp macro="" textlink="">
      <xdr:nvSpPr>
        <xdr:cNvPr id="576" name="n_4aveValue【児童館】&#10;有形固定資産減価償却率">
          <a:extLst>
            <a:ext uri="{FF2B5EF4-FFF2-40B4-BE49-F238E27FC236}">
              <a16:creationId xmlns:a16="http://schemas.microsoft.com/office/drawing/2014/main" id="{00000000-0008-0000-0E00-000040020000}"/>
            </a:ext>
          </a:extLst>
        </xdr:cNvPr>
        <xdr:cNvSpPr txBox="1"/>
      </xdr:nvSpPr>
      <xdr:spPr>
        <a:xfrm>
          <a:off x="1110298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120666</xdr:rowOff>
    </xdr:from>
    <xdr:ext cx="405111" cy="259045"/>
    <xdr:sp macro="" textlink="">
      <xdr:nvSpPr>
        <xdr:cNvPr id="577" name="n_1mainValue【児童館】&#10;有形固定資産減価償却率">
          <a:extLst>
            <a:ext uri="{FF2B5EF4-FFF2-40B4-BE49-F238E27FC236}">
              <a16:creationId xmlns:a16="http://schemas.microsoft.com/office/drawing/2014/main" id="{00000000-0008-0000-0E00-000041020000}"/>
            </a:ext>
          </a:extLst>
        </xdr:cNvPr>
        <xdr:cNvSpPr txBox="1"/>
      </xdr:nvSpPr>
      <xdr:spPr>
        <a:xfrm>
          <a:off x="13437244" y="13196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40657</xdr:rowOff>
    </xdr:from>
    <xdr:ext cx="405111" cy="259045"/>
    <xdr:sp macro="" textlink="">
      <xdr:nvSpPr>
        <xdr:cNvPr id="578" name="n_2mainValue【児童館】&#10;有形固定資産減価償却率">
          <a:extLst>
            <a:ext uri="{FF2B5EF4-FFF2-40B4-BE49-F238E27FC236}">
              <a16:creationId xmlns:a16="http://schemas.microsoft.com/office/drawing/2014/main" id="{00000000-0008-0000-0E00-000042020000}"/>
            </a:ext>
          </a:extLst>
        </xdr:cNvPr>
        <xdr:cNvSpPr txBox="1"/>
      </xdr:nvSpPr>
      <xdr:spPr>
        <a:xfrm>
          <a:off x="12675244" y="1311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134002</xdr:rowOff>
    </xdr:from>
    <xdr:ext cx="405111" cy="259045"/>
    <xdr:sp macro="" textlink="">
      <xdr:nvSpPr>
        <xdr:cNvPr id="579" name="n_3mainValue【児童館】&#10;有形固定資産減価償却率">
          <a:extLst>
            <a:ext uri="{FF2B5EF4-FFF2-40B4-BE49-F238E27FC236}">
              <a16:creationId xmlns:a16="http://schemas.microsoft.com/office/drawing/2014/main" id="{00000000-0008-0000-0E00-000043020000}"/>
            </a:ext>
          </a:extLst>
        </xdr:cNvPr>
        <xdr:cNvSpPr txBox="1"/>
      </xdr:nvSpPr>
      <xdr:spPr>
        <a:xfrm>
          <a:off x="11900544" y="1304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53991</xdr:rowOff>
    </xdr:from>
    <xdr:ext cx="405111" cy="259045"/>
    <xdr:sp macro="" textlink="">
      <xdr:nvSpPr>
        <xdr:cNvPr id="580" name="n_4mainValue【児童館】&#10;有形固定資産減価償却率">
          <a:extLst>
            <a:ext uri="{FF2B5EF4-FFF2-40B4-BE49-F238E27FC236}">
              <a16:creationId xmlns:a16="http://schemas.microsoft.com/office/drawing/2014/main" id="{00000000-0008-0000-0E00-000044020000}"/>
            </a:ext>
          </a:extLst>
        </xdr:cNvPr>
        <xdr:cNvSpPr txBox="1"/>
      </xdr:nvSpPr>
      <xdr:spPr>
        <a:xfrm>
          <a:off x="11102984" y="12962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a:extLst>
            <a:ext uri="{FF2B5EF4-FFF2-40B4-BE49-F238E27FC236}">
              <a16:creationId xmlns:a16="http://schemas.microsoft.com/office/drawing/2014/main" id="{00000000-0008-0000-0E00-000046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a:extLst>
            <a:ext uri="{FF2B5EF4-FFF2-40B4-BE49-F238E27FC236}">
              <a16:creationId xmlns:a16="http://schemas.microsoft.com/office/drawing/2014/main" id="{00000000-0008-0000-0E00-000047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a:extLst>
            <a:ext uri="{FF2B5EF4-FFF2-40B4-BE49-F238E27FC236}">
              <a16:creationId xmlns:a16="http://schemas.microsoft.com/office/drawing/2014/main" id="{00000000-0008-0000-0E00-000048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1" name="【児童館】&#10;一人当たり面積グラフ枠">
          <a:extLst>
            <a:ext uri="{FF2B5EF4-FFF2-40B4-BE49-F238E27FC236}">
              <a16:creationId xmlns:a16="http://schemas.microsoft.com/office/drawing/2014/main" id="{00000000-0008-0000-0E00-000059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6096</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flipV="1">
          <a:off x="19509104" y="13214605"/>
          <a:ext cx="0" cy="1208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03" name="【児童館】&#10;一人当たり面積最小値テキスト">
          <a:extLst>
            <a:ext uri="{FF2B5EF4-FFF2-40B4-BE49-F238E27FC236}">
              <a16:creationId xmlns:a16="http://schemas.microsoft.com/office/drawing/2014/main" id="{00000000-0008-0000-0E00-00005B020000}"/>
            </a:ext>
          </a:extLst>
        </xdr:cNvPr>
        <xdr:cNvSpPr txBox="1"/>
      </xdr:nvSpPr>
      <xdr:spPr>
        <a:xfrm>
          <a:off x="19547840" y="1442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a:off x="19443700" y="144231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605" name="【児童館】&#10;一人当たり面積最大値テキスト">
          <a:extLst>
            <a:ext uri="{FF2B5EF4-FFF2-40B4-BE49-F238E27FC236}">
              <a16:creationId xmlns:a16="http://schemas.microsoft.com/office/drawing/2014/main" id="{00000000-0008-0000-0E00-00005D020000}"/>
            </a:ext>
          </a:extLst>
        </xdr:cNvPr>
        <xdr:cNvSpPr txBox="1"/>
      </xdr:nvSpPr>
      <xdr:spPr>
        <a:xfrm>
          <a:off x="19547840" y="1299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19443700" y="13214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38879</xdr:rowOff>
    </xdr:from>
    <xdr:ext cx="469744" cy="259045"/>
    <xdr:sp macro="" textlink="">
      <xdr:nvSpPr>
        <xdr:cNvPr id="607" name="【児童館】&#10;一人当たり面積平均値テキスト">
          <a:extLst>
            <a:ext uri="{FF2B5EF4-FFF2-40B4-BE49-F238E27FC236}">
              <a16:creationId xmlns:a16="http://schemas.microsoft.com/office/drawing/2014/main" id="{00000000-0008-0000-0E00-00005F020000}"/>
            </a:ext>
          </a:extLst>
        </xdr:cNvPr>
        <xdr:cNvSpPr txBox="1"/>
      </xdr:nvSpPr>
      <xdr:spPr>
        <a:xfrm>
          <a:off x="19547840" y="14120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608" name="フローチャート: 判断 607">
          <a:extLst>
            <a:ext uri="{FF2B5EF4-FFF2-40B4-BE49-F238E27FC236}">
              <a16:creationId xmlns:a16="http://schemas.microsoft.com/office/drawing/2014/main" id="{00000000-0008-0000-0E00-000060020000}"/>
            </a:ext>
          </a:extLst>
        </xdr:cNvPr>
        <xdr:cNvSpPr/>
      </xdr:nvSpPr>
      <xdr:spPr>
        <a:xfrm>
          <a:off x="19458940" y="1414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78739</xdr:rowOff>
    </xdr:from>
    <xdr:to>
      <xdr:col>112</xdr:col>
      <xdr:colOff>38100</xdr:colOff>
      <xdr:row>85</xdr:row>
      <xdr:rowOff>8889</xdr:rowOff>
    </xdr:to>
    <xdr:sp macro="" textlink="">
      <xdr:nvSpPr>
        <xdr:cNvPr id="609" name="フローチャート: 判断 608">
          <a:extLst>
            <a:ext uri="{FF2B5EF4-FFF2-40B4-BE49-F238E27FC236}">
              <a16:creationId xmlns:a16="http://schemas.microsoft.com/office/drawing/2014/main" id="{00000000-0008-0000-0E00-000061020000}"/>
            </a:ext>
          </a:extLst>
        </xdr:cNvPr>
        <xdr:cNvSpPr/>
      </xdr:nvSpPr>
      <xdr:spPr>
        <a:xfrm>
          <a:off x="18735040" y="141604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87885</xdr:rowOff>
    </xdr:from>
    <xdr:to>
      <xdr:col>107</xdr:col>
      <xdr:colOff>101600</xdr:colOff>
      <xdr:row>85</xdr:row>
      <xdr:rowOff>18035</xdr:rowOff>
    </xdr:to>
    <xdr:sp macro="" textlink="">
      <xdr:nvSpPr>
        <xdr:cNvPr id="610" name="フローチャート: 判断 609">
          <a:extLst>
            <a:ext uri="{FF2B5EF4-FFF2-40B4-BE49-F238E27FC236}">
              <a16:creationId xmlns:a16="http://schemas.microsoft.com/office/drawing/2014/main" id="{00000000-0008-0000-0E00-000062020000}"/>
            </a:ext>
          </a:extLst>
        </xdr:cNvPr>
        <xdr:cNvSpPr/>
      </xdr:nvSpPr>
      <xdr:spPr>
        <a:xfrm>
          <a:off x="17937480" y="141696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69596</xdr:rowOff>
    </xdr:from>
    <xdr:to>
      <xdr:col>102</xdr:col>
      <xdr:colOff>165100</xdr:colOff>
      <xdr:row>84</xdr:row>
      <xdr:rowOff>171196</xdr:rowOff>
    </xdr:to>
    <xdr:sp macro="" textlink="">
      <xdr:nvSpPr>
        <xdr:cNvPr id="611" name="フローチャート: 判断 610">
          <a:extLst>
            <a:ext uri="{FF2B5EF4-FFF2-40B4-BE49-F238E27FC236}">
              <a16:creationId xmlns:a16="http://schemas.microsoft.com/office/drawing/2014/main" id="{00000000-0008-0000-0E00-000063020000}"/>
            </a:ext>
          </a:extLst>
        </xdr:cNvPr>
        <xdr:cNvSpPr/>
      </xdr:nvSpPr>
      <xdr:spPr>
        <a:xfrm>
          <a:off x="17162780" y="1415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92456</xdr:rowOff>
    </xdr:from>
    <xdr:to>
      <xdr:col>98</xdr:col>
      <xdr:colOff>38100</xdr:colOff>
      <xdr:row>85</xdr:row>
      <xdr:rowOff>22606</xdr:rowOff>
    </xdr:to>
    <xdr:sp macro="" textlink="">
      <xdr:nvSpPr>
        <xdr:cNvPr id="612" name="フローチャート: 判断 611">
          <a:extLst>
            <a:ext uri="{FF2B5EF4-FFF2-40B4-BE49-F238E27FC236}">
              <a16:creationId xmlns:a16="http://schemas.microsoft.com/office/drawing/2014/main" id="{00000000-0008-0000-0E00-000064020000}"/>
            </a:ext>
          </a:extLst>
        </xdr:cNvPr>
        <xdr:cNvSpPr/>
      </xdr:nvSpPr>
      <xdr:spPr>
        <a:xfrm>
          <a:off x="16388080" y="141742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618" name="楕円 617">
          <a:extLst>
            <a:ext uri="{FF2B5EF4-FFF2-40B4-BE49-F238E27FC236}">
              <a16:creationId xmlns:a16="http://schemas.microsoft.com/office/drawing/2014/main" id="{00000000-0008-0000-0E00-00006A020000}"/>
            </a:ext>
          </a:extLst>
        </xdr:cNvPr>
        <xdr:cNvSpPr/>
      </xdr:nvSpPr>
      <xdr:spPr>
        <a:xfrm>
          <a:off x="19458940" y="1408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28464</xdr:rowOff>
    </xdr:from>
    <xdr:ext cx="469744" cy="259045"/>
    <xdr:sp macro="" textlink="">
      <xdr:nvSpPr>
        <xdr:cNvPr id="619" name="【児童館】&#10;一人当たり面積該当値テキスト">
          <a:extLst>
            <a:ext uri="{FF2B5EF4-FFF2-40B4-BE49-F238E27FC236}">
              <a16:creationId xmlns:a16="http://schemas.microsoft.com/office/drawing/2014/main" id="{00000000-0008-0000-0E00-00006B020000}"/>
            </a:ext>
          </a:extLst>
        </xdr:cNvPr>
        <xdr:cNvSpPr txBox="1"/>
      </xdr:nvSpPr>
      <xdr:spPr>
        <a:xfrm>
          <a:off x="19547840" y="1394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1015</xdr:rowOff>
    </xdr:from>
    <xdr:to>
      <xdr:col>112</xdr:col>
      <xdr:colOff>38100</xdr:colOff>
      <xdr:row>84</xdr:row>
      <xdr:rowOff>102615</xdr:rowOff>
    </xdr:to>
    <xdr:sp macro="" textlink="">
      <xdr:nvSpPr>
        <xdr:cNvPr id="620" name="楕円 619">
          <a:extLst>
            <a:ext uri="{FF2B5EF4-FFF2-40B4-BE49-F238E27FC236}">
              <a16:creationId xmlns:a16="http://schemas.microsoft.com/office/drawing/2014/main" id="{00000000-0008-0000-0E00-00006C020000}"/>
            </a:ext>
          </a:extLst>
        </xdr:cNvPr>
        <xdr:cNvSpPr/>
      </xdr:nvSpPr>
      <xdr:spPr>
        <a:xfrm>
          <a:off x="18735040" y="140827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51815</xdr:rowOff>
    </xdr:from>
    <xdr:to>
      <xdr:col>116</xdr:col>
      <xdr:colOff>63500</xdr:colOff>
      <xdr:row>84</xdr:row>
      <xdr:rowOff>56387</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8778220" y="14133575"/>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1015</xdr:rowOff>
    </xdr:from>
    <xdr:to>
      <xdr:col>107</xdr:col>
      <xdr:colOff>101600</xdr:colOff>
      <xdr:row>84</xdr:row>
      <xdr:rowOff>102615</xdr:rowOff>
    </xdr:to>
    <xdr:sp macro="" textlink="">
      <xdr:nvSpPr>
        <xdr:cNvPr id="622" name="楕円 621">
          <a:extLst>
            <a:ext uri="{FF2B5EF4-FFF2-40B4-BE49-F238E27FC236}">
              <a16:creationId xmlns:a16="http://schemas.microsoft.com/office/drawing/2014/main" id="{00000000-0008-0000-0E00-00006E020000}"/>
            </a:ext>
          </a:extLst>
        </xdr:cNvPr>
        <xdr:cNvSpPr/>
      </xdr:nvSpPr>
      <xdr:spPr>
        <a:xfrm>
          <a:off x="17937480" y="1408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51815</xdr:rowOff>
    </xdr:from>
    <xdr:to>
      <xdr:col>111</xdr:col>
      <xdr:colOff>177800</xdr:colOff>
      <xdr:row>84</xdr:row>
      <xdr:rowOff>51815</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7988280" y="1413357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24" name="楕円 623">
          <a:extLst>
            <a:ext uri="{FF2B5EF4-FFF2-40B4-BE49-F238E27FC236}">
              <a16:creationId xmlns:a16="http://schemas.microsoft.com/office/drawing/2014/main" id="{00000000-0008-0000-0E00-000070020000}"/>
            </a:ext>
          </a:extLst>
        </xdr:cNvPr>
        <xdr:cNvSpPr/>
      </xdr:nvSpPr>
      <xdr:spPr>
        <a:xfrm>
          <a:off x="17162780" y="1408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51815</xdr:rowOff>
    </xdr:from>
    <xdr:to>
      <xdr:col>107</xdr:col>
      <xdr:colOff>50800</xdr:colOff>
      <xdr:row>84</xdr:row>
      <xdr:rowOff>51815</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7213580" y="1413357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1015</xdr:rowOff>
    </xdr:from>
    <xdr:to>
      <xdr:col>98</xdr:col>
      <xdr:colOff>38100</xdr:colOff>
      <xdr:row>84</xdr:row>
      <xdr:rowOff>102615</xdr:rowOff>
    </xdr:to>
    <xdr:sp macro="" textlink="">
      <xdr:nvSpPr>
        <xdr:cNvPr id="626" name="楕円 625">
          <a:extLst>
            <a:ext uri="{FF2B5EF4-FFF2-40B4-BE49-F238E27FC236}">
              <a16:creationId xmlns:a16="http://schemas.microsoft.com/office/drawing/2014/main" id="{00000000-0008-0000-0E00-000072020000}"/>
            </a:ext>
          </a:extLst>
        </xdr:cNvPr>
        <xdr:cNvSpPr/>
      </xdr:nvSpPr>
      <xdr:spPr>
        <a:xfrm>
          <a:off x="16388080" y="140827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51815</xdr:rowOff>
    </xdr:from>
    <xdr:to>
      <xdr:col>102</xdr:col>
      <xdr:colOff>114300</xdr:colOff>
      <xdr:row>84</xdr:row>
      <xdr:rowOff>51815</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6431260" y="1413357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16</xdr:rowOff>
    </xdr:from>
    <xdr:ext cx="469744" cy="259045"/>
    <xdr:sp macro="" textlink="">
      <xdr:nvSpPr>
        <xdr:cNvPr id="628" name="n_1aveValue【児童館】&#10;一人当たり面積">
          <a:extLst>
            <a:ext uri="{FF2B5EF4-FFF2-40B4-BE49-F238E27FC236}">
              <a16:creationId xmlns:a16="http://schemas.microsoft.com/office/drawing/2014/main" id="{00000000-0008-0000-0E00-000074020000}"/>
            </a:ext>
          </a:extLst>
        </xdr:cNvPr>
        <xdr:cNvSpPr txBox="1"/>
      </xdr:nvSpPr>
      <xdr:spPr>
        <a:xfrm>
          <a:off x="18561127" y="1424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9162</xdr:rowOff>
    </xdr:from>
    <xdr:ext cx="469744" cy="259045"/>
    <xdr:sp macro="" textlink="">
      <xdr:nvSpPr>
        <xdr:cNvPr id="629" name="n_2aveValue【児童館】&#10;一人当たり面積">
          <a:extLst>
            <a:ext uri="{FF2B5EF4-FFF2-40B4-BE49-F238E27FC236}">
              <a16:creationId xmlns:a16="http://schemas.microsoft.com/office/drawing/2014/main" id="{00000000-0008-0000-0E00-000075020000}"/>
            </a:ext>
          </a:extLst>
        </xdr:cNvPr>
        <xdr:cNvSpPr txBox="1"/>
      </xdr:nvSpPr>
      <xdr:spPr>
        <a:xfrm>
          <a:off x="17776267" y="1425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162323</xdr:rowOff>
    </xdr:from>
    <xdr:ext cx="469744" cy="259045"/>
    <xdr:sp macro="" textlink="">
      <xdr:nvSpPr>
        <xdr:cNvPr id="630" name="n_3aveValue【児童館】&#10;一人当たり面積">
          <a:extLst>
            <a:ext uri="{FF2B5EF4-FFF2-40B4-BE49-F238E27FC236}">
              <a16:creationId xmlns:a16="http://schemas.microsoft.com/office/drawing/2014/main" id="{00000000-0008-0000-0E00-000076020000}"/>
            </a:ext>
          </a:extLst>
        </xdr:cNvPr>
        <xdr:cNvSpPr txBox="1"/>
      </xdr:nvSpPr>
      <xdr:spPr>
        <a:xfrm>
          <a:off x="17001567" y="1424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13733</xdr:rowOff>
    </xdr:from>
    <xdr:ext cx="469744" cy="259045"/>
    <xdr:sp macro="" textlink="">
      <xdr:nvSpPr>
        <xdr:cNvPr id="631" name="n_4aveValue【児童館】&#10;一人当たり面積">
          <a:extLst>
            <a:ext uri="{FF2B5EF4-FFF2-40B4-BE49-F238E27FC236}">
              <a16:creationId xmlns:a16="http://schemas.microsoft.com/office/drawing/2014/main" id="{00000000-0008-0000-0E00-000077020000}"/>
            </a:ext>
          </a:extLst>
        </xdr:cNvPr>
        <xdr:cNvSpPr txBox="1"/>
      </xdr:nvSpPr>
      <xdr:spPr>
        <a:xfrm>
          <a:off x="16226867" y="1426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119142</xdr:rowOff>
    </xdr:from>
    <xdr:ext cx="469744" cy="259045"/>
    <xdr:sp macro="" textlink="">
      <xdr:nvSpPr>
        <xdr:cNvPr id="632" name="n_1mainValue【児童館】&#10;一人当たり面積">
          <a:extLst>
            <a:ext uri="{FF2B5EF4-FFF2-40B4-BE49-F238E27FC236}">
              <a16:creationId xmlns:a16="http://schemas.microsoft.com/office/drawing/2014/main" id="{00000000-0008-0000-0E00-000078020000}"/>
            </a:ext>
          </a:extLst>
        </xdr:cNvPr>
        <xdr:cNvSpPr txBox="1"/>
      </xdr:nvSpPr>
      <xdr:spPr>
        <a:xfrm>
          <a:off x="18561127" y="1386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119142</xdr:rowOff>
    </xdr:from>
    <xdr:ext cx="469744" cy="259045"/>
    <xdr:sp macro="" textlink="">
      <xdr:nvSpPr>
        <xdr:cNvPr id="633" name="n_2mainValue【児童館】&#10;一人当たり面積">
          <a:extLst>
            <a:ext uri="{FF2B5EF4-FFF2-40B4-BE49-F238E27FC236}">
              <a16:creationId xmlns:a16="http://schemas.microsoft.com/office/drawing/2014/main" id="{00000000-0008-0000-0E00-000079020000}"/>
            </a:ext>
          </a:extLst>
        </xdr:cNvPr>
        <xdr:cNvSpPr txBox="1"/>
      </xdr:nvSpPr>
      <xdr:spPr>
        <a:xfrm>
          <a:off x="17776267" y="1386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634" name="n_3mainValue【児童館】&#10;一人当たり面積">
          <a:extLst>
            <a:ext uri="{FF2B5EF4-FFF2-40B4-BE49-F238E27FC236}">
              <a16:creationId xmlns:a16="http://schemas.microsoft.com/office/drawing/2014/main" id="{00000000-0008-0000-0E00-00007A020000}"/>
            </a:ext>
          </a:extLst>
        </xdr:cNvPr>
        <xdr:cNvSpPr txBox="1"/>
      </xdr:nvSpPr>
      <xdr:spPr>
        <a:xfrm>
          <a:off x="17001567" y="1386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119142</xdr:rowOff>
    </xdr:from>
    <xdr:ext cx="469744" cy="259045"/>
    <xdr:sp macro="" textlink="">
      <xdr:nvSpPr>
        <xdr:cNvPr id="635" name="n_4mainValue【児童館】&#10;一人当たり面積">
          <a:extLst>
            <a:ext uri="{FF2B5EF4-FFF2-40B4-BE49-F238E27FC236}">
              <a16:creationId xmlns:a16="http://schemas.microsoft.com/office/drawing/2014/main" id="{00000000-0008-0000-0E00-00007B020000}"/>
            </a:ext>
          </a:extLst>
        </xdr:cNvPr>
        <xdr:cNvSpPr txBox="1"/>
      </xdr:nvSpPr>
      <xdr:spPr>
        <a:xfrm>
          <a:off x="16226867" y="1386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05615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7" name="【公民館】&#10;有形固定資産減価償却率グラフ枠">
          <a:extLst>
            <a:ext uri="{FF2B5EF4-FFF2-40B4-BE49-F238E27FC236}">
              <a16:creationId xmlns:a16="http://schemas.microsoft.com/office/drawing/2014/main" id="{00000000-0008-0000-0E00-000091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140208</xdr:rowOff>
    </xdr:from>
    <xdr:to>
      <xdr:col>85</xdr:col>
      <xdr:colOff>126364</xdr:colOff>
      <xdr:row>108</xdr:row>
      <xdr:rowOff>76200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flipV="1">
          <a:off x="14375764" y="16904208"/>
          <a:ext cx="0" cy="1277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659" name="【公民館】&#10;有形固定資産減価償却率最小値テキスト">
          <a:extLst>
            <a:ext uri="{FF2B5EF4-FFF2-40B4-BE49-F238E27FC236}">
              <a16:creationId xmlns:a16="http://schemas.microsoft.com/office/drawing/2014/main" id="{00000000-0008-0000-0E00-000093020000}"/>
            </a:ext>
          </a:extLst>
        </xdr:cNvPr>
        <xdr:cNvSpPr txBox="1"/>
      </xdr:nvSpPr>
      <xdr:spPr>
        <a:xfrm>
          <a:off x="14414500"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4287500" y="1818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86885</xdr:rowOff>
    </xdr:from>
    <xdr:ext cx="405111" cy="259045"/>
    <xdr:sp macro="" textlink="">
      <xdr:nvSpPr>
        <xdr:cNvPr id="661" name="【公民館】&#10;有形固定資産減価償却率最大値テキスト">
          <a:extLst>
            <a:ext uri="{FF2B5EF4-FFF2-40B4-BE49-F238E27FC236}">
              <a16:creationId xmlns:a16="http://schemas.microsoft.com/office/drawing/2014/main" id="{00000000-0008-0000-0E00-000095020000}"/>
            </a:ext>
          </a:extLst>
        </xdr:cNvPr>
        <xdr:cNvSpPr txBox="1"/>
      </xdr:nvSpPr>
      <xdr:spPr>
        <a:xfrm>
          <a:off x="14414500" y="16683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140208</xdr:rowOff>
    </xdr:from>
    <xdr:to>
      <xdr:col>86</xdr:col>
      <xdr:colOff>25400</xdr:colOff>
      <xdr:row>100</xdr:row>
      <xdr:rowOff>140208</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4287500" y="169042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168419</xdr:rowOff>
    </xdr:from>
    <xdr:ext cx="405111" cy="259045"/>
    <xdr:sp macro="" textlink="">
      <xdr:nvSpPr>
        <xdr:cNvPr id="663" name="【公民館】&#10;有形固定資産減価償却率平均値テキスト">
          <a:extLst>
            <a:ext uri="{FF2B5EF4-FFF2-40B4-BE49-F238E27FC236}">
              <a16:creationId xmlns:a16="http://schemas.microsoft.com/office/drawing/2014/main" id="{00000000-0008-0000-0E00-000097020000}"/>
            </a:ext>
          </a:extLst>
        </xdr:cNvPr>
        <xdr:cNvSpPr txBox="1"/>
      </xdr:nvSpPr>
      <xdr:spPr>
        <a:xfrm>
          <a:off x="14414500" y="17435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18542</xdr:rowOff>
    </xdr:from>
    <xdr:to>
      <xdr:col>85</xdr:col>
      <xdr:colOff>177800</xdr:colOff>
      <xdr:row>104</xdr:row>
      <xdr:rowOff>120142</xdr:rowOff>
    </xdr:to>
    <xdr:sp macro="" textlink="">
      <xdr:nvSpPr>
        <xdr:cNvPr id="664" name="フローチャート: 判断 663">
          <a:extLst>
            <a:ext uri="{FF2B5EF4-FFF2-40B4-BE49-F238E27FC236}">
              <a16:creationId xmlns:a16="http://schemas.microsoft.com/office/drawing/2014/main" id="{00000000-0008-0000-0E00-000098020000}"/>
            </a:ext>
          </a:extLst>
        </xdr:cNvPr>
        <xdr:cNvSpPr/>
      </xdr:nvSpPr>
      <xdr:spPr>
        <a:xfrm>
          <a:off x="14325600" y="1745310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665" name="フローチャート: 判断 664">
          <a:extLst>
            <a:ext uri="{FF2B5EF4-FFF2-40B4-BE49-F238E27FC236}">
              <a16:creationId xmlns:a16="http://schemas.microsoft.com/office/drawing/2014/main" id="{00000000-0008-0000-0E00-000099020000}"/>
            </a:ext>
          </a:extLst>
        </xdr:cNvPr>
        <xdr:cNvSpPr/>
      </xdr:nvSpPr>
      <xdr:spPr>
        <a:xfrm>
          <a:off x="13578840" y="17464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77978</xdr:rowOff>
    </xdr:from>
    <xdr:to>
      <xdr:col>76</xdr:col>
      <xdr:colOff>165100</xdr:colOff>
      <xdr:row>105</xdr:row>
      <xdr:rowOff>8128</xdr:rowOff>
    </xdr:to>
    <xdr:sp macro="" textlink="">
      <xdr:nvSpPr>
        <xdr:cNvPr id="666" name="フローチャート: 判断 665">
          <a:extLst>
            <a:ext uri="{FF2B5EF4-FFF2-40B4-BE49-F238E27FC236}">
              <a16:creationId xmlns:a16="http://schemas.microsoft.com/office/drawing/2014/main" id="{00000000-0008-0000-0E00-00009A020000}"/>
            </a:ext>
          </a:extLst>
        </xdr:cNvPr>
        <xdr:cNvSpPr/>
      </xdr:nvSpPr>
      <xdr:spPr>
        <a:xfrm>
          <a:off x="12804140" y="175125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41402</xdr:rowOff>
    </xdr:from>
    <xdr:to>
      <xdr:col>72</xdr:col>
      <xdr:colOff>38100</xdr:colOff>
      <xdr:row>104</xdr:row>
      <xdr:rowOff>143002</xdr:rowOff>
    </xdr:to>
    <xdr:sp macro="" textlink="">
      <xdr:nvSpPr>
        <xdr:cNvPr id="667" name="フローチャート: 判断 666">
          <a:extLst>
            <a:ext uri="{FF2B5EF4-FFF2-40B4-BE49-F238E27FC236}">
              <a16:creationId xmlns:a16="http://schemas.microsoft.com/office/drawing/2014/main" id="{00000000-0008-0000-0E00-00009B020000}"/>
            </a:ext>
          </a:extLst>
        </xdr:cNvPr>
        <xdr:cNvSpPr/>
      </xdr:nvSpPr>
      <xdr:spPr>
        <a:xfrm>
          <a:off x="12029440" y="174759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144272</xdr:rowOff>
    </xdr:from>
    <xdr:to>
      <xdr:col>67</xdr:col>
      <xdr:colOff>101600</xdr:colOff>
      <xdr:row>104</xdr:row>
      <xdr:rowOff>74422</xdr:rowOff>
    </xdr:to>
    <xdr:sp macro="" textlink="">
      <xdr:nvSpPr>
        <xdr:cNvPr id="668" name="フローチャート: 判断 667">
          <a:extLst>
            <a:ext uri="{FF2B5EF4-FFF2-40B4-BE49-F238E27FC236}">
              <a16:creationId xmlns:a16="http://schemas.microsoft.com/office/drawing/2014/main" id="{00000000-0008-0000-0E00-00009C020000}"/>
            </a:ext>
          </a:extLst>
        </xdr:cNvPr>
        <xdr:cNvSpPr/>
      </xdr:nvSpPr>
      <xdr:spPr>
        <a:xfrm>
          <a:off x="11231880" y="174111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00000000-0008-0000-0E00-00009D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107</xdr:row>
      <xdr:rowOff>148844</xdr:rowOff>
    </xdr:from>
    <xdr:to>
      <xdr:col>72</xdr:col>
      <xdr:colOff>38100</xdr:colOff>
      <xdr:row>108</xdr:row>
      <xdr:rowOff>78994</xdr:rowOff>
    </xdr:to>
    <xdr:sp macro="" textlink="">
      <xdr:nvSpPr>
        <xdr:cNvPr id="674" name="楕円 673">
          <a:extLst>
            <a:ext uri="{FF2B5EF4-FFF2-40B4-BE49-F238E27FC236}">
              <a16:creationId xmlns:a16="http://schemas.microsoft.com/office/drawing/2014/main" id="{00000000-0008-0000-0E00-0000A2020000}"/>
            </a:ext>
          </a:extLst>
        </xdr:cNvPr>
        <xdr:cNvSpPr/>
      </xdr:nvSpPr>
      <xdr:spPr>
        <a:xfrm>
          <a:off x="12029440" y="180863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107</xdr:row>
      <xdr:rowOff>103124</xdr:rowOff>
    </xdr:from>
    <xdr:to>
      <xdr:col>67</xdr:col>
      <xdr:colOff>101600</xdr:colOff>
      <xdr:row>108</xdr:row>
      <xdr:rowOff>33274</xdr:rowOff>
    </xdr:to>
    <xdr:sp macro="" textlink="">
      <xdr:nvSpPr>
        <xdr:cNvPr id="675" name="楕円 674">
          <a:extLst>
            <a:ext uri="{FF2B5EF4-FFF2-40B4-BE49-F238E27FC236}">
              <a16:creationId xmlns:a16="http://schemas.microsoft.com/office/drawing/2014/main" id="{00000000-0008-0000-0E00-0000A3020000}"/>
            </a:ext>
          </a:extLst>
        </xdr:cNvPr>
        <xdr:cNvSpPr/>
      </xdr:nvSpPr>
      <xdr:spPr>
        <a:xfrm>
          <a:off x="11231880" y="180406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153924</xdr:rowOff>
    </xdr:from>
    <xdr:to>
      <xdr:col>71</xdr:col>
      <xdr:colOff>177800</xdr:colOff>
      <xdr:row>108</xdr:row>
      <xdr:rowOff>28194</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1282680" y="18091404"/>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148099</xdr:rowOff>
    </xdr:from>
    <xdr:ext cx="405111" cy="259045"/>
    <xdr:sp macro="" textlink="">
      <xdr:nvSpPr>
        <xdr:cNvPr id="677" name="n_1aveValue【公民館】&#10;有形固定資産減価償却率">
          <a:extLst>
            <a:ext uri="{FF2B5EF4-FFF2-40B4-BE49-F238E27FC236}">
              <a16:creationId xmlns:a16="http://schemas.microsoft.com/office/drawing/2014/main" id="{00000000-0008-0000-0E00-0000A5020000}"/>
            </a:ext>
          </a:extLst>
        </xdr:cNvPr>
        <xdr:cNvSpPr txBox="1"/>
      </xdr:nvSpPr>
      <xdr:spPr>
        <a:xfrm>
          <a:off x="13437244" y="1724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24655</xdr:rowOff>
    </xdr:from>
    <xdr:ext cx="405111" cy="259045"/>
    <xdr:sp macro="" textlink="">
      <xdr:nvSpPr>
        <xdr:cNvPr id="678" name="n_2aveValue【公民館】&#10;有形固定資産減価償却率">
          <a:extLst>
            <a:ext uri="{FF2B5EF4-FFF2-40B4-BE49-F238E27FC236}">
              <a16:creationId xmlns:a16="http://schemas.microsoft.com/office/drawing/2014/main" id="{00000000-0008-0000-0E00-0000A6020000}"/>
            </a:ext>
          </a:extLst>
        </xdr:cNvPr>
        <xdr:cNvSpPr txBox="1"/>
      </xdr:nvSpPr>
      <xdr:spPr>
        <a:xfrm>
          <a:off x="12675244" y="1729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159529</xdr:rowOff>
    </xdr:from>
    <xdr:ext cx="405111" cy="259045"/>
    <xdr:sp macro="" textlink="">
      <xdr:nvSpPr>
        <xdr:cNvPr id="679" name="n_3aveValue【公民館】&#10;有形固定資産減価償却率">
          <a:extLst>
            <a:ext uri="{FF2B5EF4-FFF2-40B4-BE49-F238E27FC236}">
              <a16:creationId xmlns:a16="http://schemas.microsoft.com/office/drawing/2014/main" id="{00000000-0008-0000-0E00-0000A7020000}"/>
            </a:ext>
          </a:extLst>
        </xdr:cNvPr>
        <xdr:cNvSpPr txBox="1"/>
      </xdr:nvSpPr>
      <xdr:spPr>
        <a:xfrm>
          <a:off x="11900544" y="1725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90949</xdr:rowOff>
    </xdr:from>
    <xdr:ext cx="405111" cy="259045"/>
    <xdr:sp macro="" textlink="">
      <xdr:nvSpPr>
        <xdr:cNvPr id="680" name="n_4aveValue【公民館】&#10;有形固定資産減価償却率">
          <a:extLst>
            <a:ext uri="{FF2B5EF4-FFF2-40B4-BE49-F238E27FC236}">
              <a16:creationId xmlns:a16="http://schemas.microsoft.com/office/drawing/2014/main" id="{00000000-0008-0000-0E00-0000A8020000}"/>
            </a:ext>
          </a:extLst>
        </xdr:cNvPr>
        <xdr:cNvSpPr txBox="1"/>
      </xdr:nvSpPr>
      <xdr:spPr>
        <a:xfrm>
          <a:off x="11102984" y="1719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70121</xdr:rowOff>
    </xdr:from>
    <xdr:ext cx="405111" cy="259045"/>
    <xdr:sp macro="" textlink="">
      <xdr:nvSpPr>
        <xdr:cNvPr id="681" name="n_3mainValue【公民館】&#10;有形固定資産減価償却率">
          <a:extLst>
            <a:ext uri="{FF2B5EF4-FFF2-40B4-BE49-F238E27FC236}">
              <a16:creationId xmlns:a16="http://schemas.microsoft.com/office/drawing/2014/main" id="{00000000-0008-0000-0E00-0000A9020000}"/>
            </a:ext>
          </a:extLst>
        </xdr:cNvPr>
        <xdr:cNvSpPr txBox="1"/>
      </xdr:nvSpPr>
      <xdr:spPr>
        <a:xfrm>
          <a:off x="11900544" y="1817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24401</xdr:rowOff>
    </xdr:from>
    <xdr:ext cx="405111" cy="259045"/>
    <xdr:sp macro="" textlink="">
      <xdr:nvSpPr>
        <xdr:cNvPr id="682" name="n_4mainValue【公民館】&#10;有形固定資産減価償却率">
          <a:extLst>
            <a:ext uri="{FF2B5EF4-FFF2-40B4-BE49-F238E27FC236}">
              <a16:creationId xmlns:a16="http://schemas.microsoft.com/office/drawing/2014/main" id="{00000000-0008-0000-0E00-0000AA020000}"/>
            </a:ext>
          </a:extLst>
        </xdr:cNvPr>
        <xdr:cNvSpPr txBox="1"/>
      </xdr:nvSpPr>
      <xdr:spPr>
        <a:xfrm>
          <a:off x="11102984" y="1812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7" name="【公民館】&#10;一人当たり面積グラフ枠">
          <a:extLst>
            <a:ext uri="{FF2B5EF4-FFF2-40B4-BE49-F238E27FC236}">
              <a16:creationId xmlns:a16="http://schemas.microsoft.com/office/drawing/2014/main" id="{00000000-0008-0000-0E00-0000C3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flipV="1">
          <a:off x="19509104" y="16786316"/>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09" name="【公民館】&#10;一人当たり面積最小値テキスト">
          <a:extLst>
            <a:ext uri="{FF2B5EF4-FFF2-40B4-BE49-F238E27FC236}">
              <a16:creationId xmlns:a16="http://schemas.microsoft.com/office/drawing/2014/main" id="{00000000-0008-0000-0E00-0000C5020000}"/>
            </a:ext>
          </a:extLst>
        </xdr:cNvPr>
        <xdr:cNvSpPr txBox="1"/>
      </xdr:nvSpPr>
      <xdr:spPr>
        <a:xfrm>
          <a:off x="19547840" y="1830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9443700" y="18299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11" name="【公民館】&#10;一人当たり面積最大値テキスト">
          <a:extLst>
            <a:ext uri="{FF2B5EF4-FFF2-40B4-BE49-F238E27FC236}">
              <a16:creationId xmlns:a16="http://schemas.microsoft.com/office/drawing/2014/main" id="{00000000-0008-0000-0E00-0000C7020000}"/>
            </a:ext>
          </a:extLst>
        </xdr:cNvPr>
        <xdr:cNvSpPr txBox="1"/>
      </xdr:nvSpPr>
      <xdr:spPr>
        <a:xfrm>
          <a:off x="19547840" y="16569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9443700" y="167863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142620</xdr:rowOff>
    </xdr:from>
    <xdr:ext cx="469744" cy="259045"/>
    <xdr:sp macro="" textlink="">
      <xdr:nvSpPr>
        <xdr:cNvPr id="713" name="【公民館】&#10;一人当たり面積平均値テキスト">
          <a:extLst>
            <a:ext uri="{FF2B5EF4-FFF2-40B4-BE49-F238E27FC236}">
              <a16:creationId xmlns:a16="http://schemas.microsoft.com/office/drawing/2014/main" id="{00000000-0008-0000-0E00-0000C9020000}"/>
            </a:ext>
          </a:extLst>
        </xdr:cNvPr>
        <xdr:cNvSpPr txBox="1"/>
      </xdr:nvSpPr>
      <xdr:spPr>
        <a:xfrm>
          <a:off x="19547840" y="17912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164193</xdr:rowOff>
    </xdr:from>
    <xdr:to>
      <xdr:col>116</xdr:col>
      <xdr:colOff>114300</xdr:colOff>
      <xdr:row>107</xdr:row>
      <xdr:rowOff>94343</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19458940" y="179340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18735040" y="179226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16" name="フローチャート: 判断 715">
          <a:extLst>
            <a:ext uri="{FF2B5EF4-FFF2-40B4-BE49-F238E27FC236}">
              <a16:creationId xmlns:a16="http://schemas.microsoft.com/office/drawing/2014/main" id="{00000000-0008-0000-0E00-0000CC020000}"/>
            </a:ext>
          </a:extLst>
        </xdr:cNvPr>
        <xdr:cNvSpPr/>
      </xdr:nvSpPr>
      <xdr:spPr>
        <a:xfrm>
          <a:off x="17937480" y="179324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157662</xdr:rowOff>
    </xdr:from>
    <xdr:to>
      <xdr:col>102</xdr:col>
      <xdr:colOff>165100</xdr:colOff>
      <xdr:row>107</xdr:row>
      <xdr:rowOff>87812</xdr:rowOff>
    </xdr:to>
    <xdr:sp macro="" textlink="">
      <xdr:nvSpPr>
        <xdr:cNvPr id="717" name="フローチャート: 判断 716">
          <a:extLst>
            <a:ext uri="{FF2B5EF4-FFF2-40B4-BE49-F238E27FC236}">
              <a16:creationId xmlns:a16="http://schemas.microsoft.com/office/drawing/2014/main" id="{00000000-0008-0000-0E00-0000CD020000}"/>
            </a:ext>
          </a:extLst>
        </xdr:cNvPr>
        <xdr:cNvSpPr/>
      </xdr:nvSpPr>
      <xdr:spPr>
        <a:xfrm>
          <a:off x="17162780" y="179275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160927</xdr:rowOff>
    </xdr:from>
    <xdr:to>
      <xdr:col>98</xdr:col>
      <xdr:colOff>38100</xdr:colOff>
      <xdr:row>107</xdr:row>
      <xdr:rowOff>91077</xdr:rowOff>
    </xdr:to>
    <xdr:sp macro="" textlink="">
      <xdr:nvSpPr>
        <xdr:cNvPr id="718" name="フローチャート: 判断 717">
          <a:extLst>
            <a:ext uri="{FF2B5EF4-FFF2-40B4-BE49-F238E27FC236}">
              <a16:creationId xmlns:a16="http://schemas.microsoft.com/office/drawing/2014/main" id="{00000000-0008-0000-0E00-0000CE020000}"/>
            </a:ext>
          </a:extLst>
        </xdr:cNvPr>
        <xdr:cNvSpPr/>
      </xdr:nvSpPr>
      <xdr:spPr>
        <a:xfrm>
          <a:off x="16388080" y="179307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22134</xdr:rowOff>
    </xdr:from>
    <xdr:to>
      <xdr:col>102</xdr:col>
      <xdr:colOff>165100</xdr:colOff>
      <xdr:row>108</xdr:row>
      <xdr:rowOff>123734</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17162780" y="1812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23768</xdr:rowOff>
    </xdr:from>
    <xdr:to>
      <xdr:col>98</xdr:col>
      <xdr:colOff>38100</xdr:colOff>
      <xdr:row>108</xdr:row>
      <xdr:rowOff>125368</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16388080" y="181288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72934</xdr:rowOff>
    </xdr:from>
    <xdr:to>
      <xdr:col>102</xdr:col>
      <xdr:colOff>114300</xdr:colOff>
      <xdr:row>108</xdr:row>
      <xdr:rowOff>74568</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flipV="1">
          <a:off x="16431260" y="18178054"/>
          <a:ext cx="78232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727" name="n_1aveValue【公民館】&#10;一人当たり面積">
          <a:extLst>
            <a:ext uri="{FF2B5EF4-FFF2-40B4-BE49-F238E27FC236}">
              <a16:creationId xmlns:a16="http://schemas.microsoft.com/office/drawing/2014/main" id="{00000000-0008-0000-0E00-0000D7020000}"/>
            </a:ext>
          </a:extLst>
        </xdr:cNvPr>
        <xdr:cNvSpPr txBox="1"/>
      </xdr:nvSpPr>
      <xdr:spPr>
        <a:xfrm>
          <a:off x="18561127" y="177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728" name="n_2aveValue【公民館】&#10;一人当たり面積">
          <a:extLst>
            <a:ext uri="{FF2B5EF4-FFF2-40B4-BE49-F238E27FC236}">
              <a16:creationId xmlns:a16="http://schemas.microsoft.com/office/drawing/2014/main" id="{00000000-0008-0000-0E00-0000D8020000}"/>
            </a:ext>
          </a:extLst>
        </xdr:cNvPr>
        <xdr:cNvSpPr txBox="1"/>
      </xdr:nvSpPr>
      <xdr:spPr>
        <a:xfrm>
          <a:off x="1777626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104339</xdr:rowOff>
    </xdr:from>
    <xdr:ext cx="469744" cy="259045"/>
    <xdr:sp macro="" textlink="">
      <xdr:nvSpPr>
        <xdr:cNvPr id="729" name="n_3aveValue【公民館】&#10;一人当たり面積">
          <a:extLst>
            <a:ext uri="{FF2B5EF4-FFF2-40B4-BE49-F238E27FC236}">
              <a16:creationId xmlns:a16="http://schemas.microsoft.com/office/drawing/2014/main" id="{00000000-0008-0000-0E00-0000D9020000}"/>
            </a:ext>
          </a:extLst>
        </xdr:cNvPr>
        <xdr:cNvSpPr txBox="1"/>
      </xdr:nvSpPr>
      <xdr:spPr>
        <a:xfrm>
          <a:off x="17001567" y="1770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107604</xdr:rowOff>
    </xdr:from>
    <xdr:ext cx="469744" cy="259045"/>
    <xdr:sp macro="" textlink="">
      <xdr:nvSpPr>
        <xdr:cNvPr id="730" name="n_4aveValue【公民館】&#10;一人当たり面積">
          <a:extLst>
            <a:ext uri="{FF2B5EF4-FFF2-40B4-BE49-F238E27FC236}">
              <a16:creationId xmlns:a16="http://schemas.microsoft.com/office/drawing/2014/main" id="{00000000-0008-0000-0E00-0000DA020000}"/>
            </a:ext>
          </a:extLst>
        </xdr:cNvPr>
        <xdr:cNvSpPr txBox="1"/>
      </xdr:nvSpPr>
      <xdr:spPr>
        <a:xfrm>
          <a:off x="16226867" y="1770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114861</xdr:rowOff>
    </xdr:from>
    <xdr:ext cx="469744" cy="259045"/>
    <xdr:sp macro="" textlink="">
      <xdr:nvSpPr>
        <xdr:cNvPr id="731" name="n_3mainValue【公民館】&#10;一人当たり面積">
          <a:extLst>
            <a:ext uri="{FF2B5EF4-FFF2-40B4-BE49-F238E27FC236}">
              <a16:creationId xmlns:a16="http://schemas.microsoft.com/office/drawing/2014/main" id="{00000000-0008-0000-0E00-0000DB020000}"/>
            </a:ext>
          </a:extLst>
        </xdr:cNvPr>
        <xdr:cNvSpPr txBox="1"/>
      </xdr:nvSpPr>
      <xdr:spPr>
        <a:xfrm>
          <a:off x="17001567" y="1821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116495</xdr:rowOff>
    </xdr:from>
    <xdr:ext cx="469744" cy="259045"/>
    <xdr:sp macro="" textlink="">
      <xdr:nvSpPr>
        <xdr:cNvPr id="732" name="n_4mainValue【公民館】&#10;一人当たり面積">
          <a:extLst>
            <a:ext uri="{FF2B5EF4-FFF2-40B4-BE49-F238E27FC236}">
              <a16:creationId xmlns:a16="http://schemas.microsoft.com/office/drawing/2014/main" id="{00000000-0008-0000-0E00-0000DC020000}"/>
            </a:ext>
          </a:extLst>
        </xdr:cNvPr>
        <xdr:cNvSpPr txBox="1"/>
      </xdr:nvSpPr>
      <xdr:spPr>
        <a:xfrm>
          <a:off x="16226867" y="1822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・北方学園構想（学校施設の集約化事業）を行っているため、学校施設の有形固定資産減価償却率は減少している。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・幼稚園、保育園は一部増築を行っているのみであり、類似団体と比較して有形固定資産減価償却率は高い。幼稚園及び保育園を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園ずつ集約すべく、令和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年度に認定子ども園を新築。その他保育園については一部民営化を予定している。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年度を最後として、機能を生涯学習センターに移し閉館した。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岐阜県北方町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18,550
18,038
5.18
9,947,339
8,969,214
564,382
4,726,729
8,660,444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128451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086225" y="566057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75128</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124960" y="54396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128451</xdr:rowOff>
    </xdr:from>
    <xdr:to>
      <xdr:col>24</xdr:col>
      <xdr:colOff>152400</xdr:colOff>
      <xdr:row>33</xdr:row>
      <xdr:rowOff>128451</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020820" y="56605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129920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124960" y="6164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107043</xdr:rowOff>
    </xdr:from>
    <xdr:to>
      <xdr:col>24</xdr:col>
      <xdr:colOff>114300</xdr:colOff>
      <xdr:row>38</xdr:row>
      <xdr:rowOff>37193</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036060" y="63097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113574</xdr:rowOff>
    </xdr:from>
    <xdr:to>
      <xdr:col>20</xdr:col>
      <xdr:colOff>38100</xdr:colOff>
      <xdr:row>38</xdr:row>
      <xdr:rowOff>43724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312160" y="63162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5806</xdr:rowOff>
    </xdr:from>
    <xdr:to>
      <xdr:col>15</xdr:col>
      <xdr:colOff>101600</xdr:colOff>
      <xdr:row>37</xdr:row>
      <xdr:rowOff>107406</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514600" y="620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12337</xdr:rowOff>
    </xdr:from>
    <xdr:to>
      <xdr:col>10</xdr:col>
      <xdr:colOff>165100</xdr:colOff>
      <xdr:row>37</xdr:row>
      <xdr:rowOff>113937</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739900" y="621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154396</xdr:rowOff>
    </xdr:from>
    <xdr:to>
      <xdr:col>6</xdr:col>
      <xdr:colOff>38100</xdr:colOff>
      <xdr:row>37</xdr:row>
      <xdr:rowOff>84546</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965200" y="61894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38463</xdr:rowOff>
    </xdr:from>
    <xdr:to>
      <xdr:col>24</xdr:col>
      <xdr:colOff>114300</xdr:colOff>
      <xdr:row>39</xdr:row>
      <xdr:rowOff>140063</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03606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16890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124960"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5806</xdr:rowOff>
    </xdr:from>
    <xdr:to>
      <xdr:col>20</xdr:col>
      <xdr:colOff>38100</xdr:colOff>
      <xdr:row>39</xdr:row>
      <xdr:rowOff>107406</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312160" y="65437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56606</xdr:rowOff>
    </xdr:from>
    <xdr:to>
      <xdr:col>24</xdr:col>
      <xdr:colOff>63500</xdr:colOff>
      <xdr:row>39</xdr:row>
      <xdr:rowOff>89263</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355340" y="6594566"/>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144599</xdr:rowOff>
    </xdr:from>
    <xdr:to>
      <xdr:col>15</xdr:col>
      <xdr:colOff>101600</xdr:colOff>
      <xdr:row>39</xdr:row>
      <xdr:rowOff>74749</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514600" y="65149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23949</xdr:rowOff>
    </xdr:from>
    <xdr:to>
      <xdr:col>19</xdr:col>
      <xdr:colOff>177800</xdr:colOff>
      <xdr:row>39</xdr:row>
      <xdr:rowOff>56606</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565400" y="6561909"/>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111941</xdr:rowOff>
    </xdr:from>
    <xdr:to>
      <xdr:col>10</xdr:col>
      <xdr:colOff>165100</xdr:colOff>
      <xdr:row>39</xdr:row>
      <xdr:rowOff>42091</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739900" y="64822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162741</xdr:rowOff>
    </xdr:from>
    <xdr:to>
      <xdr:col>15</xdr:col>
      <xdr:colOff>50800</xdr:colOff>
      <xdr:row>39</xdr:row>
      <xdr:rowOff>23949</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1790700" y="6533061"/>
          <a:ext cx="774700" cy="2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79284</xdr:rowOff>
    </xdr:from>
    <xdr:to>
      <xdr:col>6</xdr:col>
      <xdr:colOff>38100</xdr:colOff>
      <xdr:row>39</xdr:row>
      <xdr:rowOff>9434</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965200" y="64496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130084</xdr:rowOff>
    </xdr:from>
    <xdr:to>
      <xdr:col>10</xdr:col>
      <xdr:colOff>114300</xdr:colOff>
      <xdr:row>38</xdr:row>
      <xdr:rowOff>162741</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008380" y="6500404"/>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60251</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17056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123933</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385704" y="599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130464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611004" y="599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101073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836304" y="596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98533</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17056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65876</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385704" y="660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33218</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61100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561</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83630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46482</xdr:rowOff>
    </xdr:from>
    <xdr:to>
      <xdr:col>54</xdr:col>
      <xdr:colOff>189865</xdr:colOff>
      <xdr:row>41</xdr:row>
      <xdr:rowOff>73914</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9219565" y="591388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9258300" y="695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9154160" y="69471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164609</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9258300" y="56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46482</xdr:rowOff>
    </xdr:from>
    <xdr:to>
      <xdr:col>55</xdr:col>
      <xdr:colOff>88900</xdr:colOff>
      <xdr:row>35</xdr:row>
      <xdr:rowOff>46482</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9154160" y="59138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109999</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9258300" y="6480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9192260" y="66250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77978</xdr:rowOff>
    </xdr:from>
    <xdr:to>
      <xdr:col>50</xdr:col>
      <xdr:colOff>165100</xdr:colOff>
      <xdr:row>40</xdr:row>
      <xdr:rowOff>8128</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8445500" y="66159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27686</xdr:rowOff>
    </xdr:from>
    <xdr:to>
      <xdr:col>46</xdr:col>
      <xdr:colOff>38100</xdr:colOff>
      <xdr:row>39</xdr:row>
      <xdr:rowOff>129286</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7670800" y="65656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41402</xdr:rowOff>
    </xdr:from>
    <xdr:to>
      <xdr:col>41</xdr:col>
      <xdr:colOff>101600</xdr:colOff>
      <xdr:row>39</xdr:row>
      <xdr:rowOff>143002</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687324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73406</xdr:rowOff>
    </xdr:from>
    <xdr:to>
      <xdr:col>36</xdr:col>
      <xdr:colOff>165100</xdr:colOff>
      <xdr:row>40</xdr:row>
      <xdr:rowOff>3556</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098540" y="66113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146558</xdr:rowOff>
    </xdr:from>
    <xdr:to>
      <xdr:col>55</xdr:col>
      <xdr:colOff>50800</xdr:colOff>
      <xdr:row>40</xdr:row>
      <xdr:rowOff>76708</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9192260" y="66845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124985</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9258300" y="666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146558</xdr:rowOff>
    </xdr:from>
    <xdr:to>
      <xdr:col>50</xdr:col>
      <xdr:colOff>165100</xdr:colOff>
      <xdr:row>40</xdr:row>
      <xdr:rowOff>76708</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8445500" y="66845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25908</xdr:rowOff>
    </xdr:from>
    <xdr:to>
      <xdr:col>55</xdr:col>
      <xdr:colOff>0</xdr:colOff>
      <xdr:row>40</xdr:row>
      <xdr:rowOff>25908</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8496300" y="6731508"/>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146558</xdr:rowOff>
    </xdr:from>
    <xdr:to>
      <xdr:col>46</xdr:col>
      <xdr:colOff>38100</xdr:colOff>
      <xdr:row>40</xdr:row>
      <xdr:rowOff>76708</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7670800" y="66845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25908</xdr:rowOff>
    </xdr:from>
    <xdr:to>
      <xdr:col>50</xdr:col>
      <xdr:colOff>114300</xdr:colOff>
      <xdr:row>40</xdr:row>
      <xdr:rowOff>25908</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7713980" y="673150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146558</xdr:rowOff>
    </xdr:from>
    <xdr:to>
      <xdr:col>41</xdr:col>
      <xdr:colOff>101600</xdr:colOff>
      <xdr:row>40</xdr:row>
      <xdr:rowOff>76708</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6873240" y="66845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25908</xdr:rowOff>
    </xdr:from>
    <xdr:to>
      <xdr:col>45</xdr:col>
      <xdr:colOff>177800</xdr:colOff>
      <xdr:row>40</xdr:row>
      <xdr:rowOff>25908</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6924040" y="673150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146558</xdr:rowOff>
    </xdr:from>
    <xdr:to>
      <xdr:col>36</xdr:col>
      <xdr:colOff>165100</xdr:colOff>
      <xdr:row>40</xdr:row>
      <xdr:rowOff>76708</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098540" y="66845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25908</xdr:rowOff>
    </xdr:from>
    <xdr:to>
      <xdr:col>41</xdr:col>
      <xdr:colOff>50800</xdr:colOff>
      <xdr:row>40</xdr:row>
      <xdr:rowOff>25908</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6149340" y="673150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24655</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8271587" y="639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145813</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7509587" y="634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159529</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6712027" y="636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20083</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5937327" y="639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67835</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8271587" y="677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67835</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7509587" y="677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67835</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6712027" y="677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67835</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5937327" y="677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7620</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086225" y="922782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125747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124960" y="9010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7620</xdr:rowOff>
    </xdr:from>
    <xdr:to>
      <xdr:col>24</xdr:col>
      <xdr:colOff>152400</xdr:colOff>
      <xdr:row>55</xdr:row>
      <xdr:rowOff>7620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020820" y="92278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57802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124960" y="99485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036060" y="1009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312160" y="100647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xdr:rowOff>
    </xdr:from>
    <xdr:to>
      <xdr:col>15</xdr:col>
      <xdr:colOff>101600</xdr:colOff>
      <xdr:row>60</xdr:row>
      <xdr:rowOff>113665</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5146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44450</xdr:rowOff>
    </xdr:from>
    <xdr:to>
      <xdr:col>10</xdr:col>
      <xdr:colOff>165100</xdr:colOff>
      <xdr:row>60</xdr:row>
      <xdr:rowOff>146050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7399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10160</xdr:rowOff>
    </xdr:from>
    <xdr:to>
      <xdr:col>6</xdr:col>
      <xdr:colOff>38100</xdr:colOff>
      <xdr:row>60</xdr:row>
      <xdr:rowOff>111760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965200" y="100685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036060" y="101904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110507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124960"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99695</xdr:rowOff>
    </xdr:from>
    <xdr:to>
      <xdr:col>20</xdr:col>
      <xdr:colOff>38100</xdr:colOff>
      <xdr:row>61</xdr:row>
      <xdr:rowOff>29845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312160" y="101580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150495</xdr:rowOff>
    </xdr:from>
    <xdr:to>
      <xdr:col>24</xdr:col>
      <xdr:colOff>63500</xdr:colOff>
      <xdr:row>61</xdr:row>
      <xdr:rowOff>11430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3355340" y="10208895"/>
          <a:ext cx="7315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57785</xdr:rowOff>
    </xdr:from>
    <xdr:to>
      <xdr:col>15</xdr:col>
      <xdr:colOff>101600</xdr:colOff>
      <xdr:row>60</xdr:row>
      <xdr:rowOff>159385</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5146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108585</xdr:rowOff>
    </xdr:from>
    <xdr:to>
      <xdr:col>19</xdr:col>
      <xdr:colOff>177800</xdr:colOff>
      <xdr:row>60</xdr:row>
      <xdr:rowOff>150495</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565400" y="10166985"/>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13970</xdr:rowOff>
    </xdr:from>
    <xdr:to>
      <xdr:col>10</xdr:col>
      <xdr:colOff>165100</xdr:colOff>
      <xdr:row>60</xdr:row>
      <xdr:rowOff>115570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7399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64770</xdr:rowOff>
    </xdr:from>
    <xdr:to>
      <xdr:col>15</xdr:col>
      <xdr:colOff>50800</xdr:colOff>
      <xdr:row>60</xdr:row>
      <xdr:rowOff>108585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1790700" y="10123170"/>
          <a:ext cx="7747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143510</xdr:rowOff>
    </xdr:from>
    <xdr:to>
      <xdr:col>6</xdr:col>
      <xdr:colOff>38100</xdr:colOff>
      <xdr:row>60</xdr:row>
      <xdr:rowOff>73660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965200" y="100342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22860</xdr:rowOff>
    </xdr:from>
    <xdr:to>
      <xdr:col>10</xdr:col>
      <xdr:colOff>114300</xdr:colOff>
      <xdr:row>60</xdr:row>
      <xdr:rowOff>64770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008380" y="10081260"/>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17056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130192</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38570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137177</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61100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102887</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836304"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20972</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17056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150512</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385704" y="1020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132097</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61100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90187</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83630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F00-0000E5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120287</xdr:rowOff>
    </xdr:from>
    <xdr:to>
      <xdr:col>54</xdr:col>
      <xdr:colOff>189865</xdr:colOff>
      <xdr:row>64</xdr:row>
      <xdr:rowOff>108857</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9219565" y="9340487"/>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F00-0000E7000000}"/>
            </a:ext>
          </a:extLst>
        </xdr:cNvPr>
        <xdr:cNvSpPr txBox="1"/>
      </xdr:nvSpPr>
      <xdr:spPr>
        <a:xfrm>
          <a:off x="9258300" y="1084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9154160" y="108378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66964</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F00-0000E9000000}"/>
            </a:ext>
          </a:extLst>
        </xdr:cNvPr>
        <xdr:cNvSpPr txBox="1"/>
      </xdr:nvSpPr>
      <xdr:spPr>
        <a:xfrm>
          <a:off x="9258300" y="911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120287</xdr:rowOff>
    </xdr:from>
    <xdr:to>
      <xdr:col>55</xdr:col>
      <xdr:colOff>88900</xdr:colOff>
      <xdr:row>55</xdr:row>
      <xdr:rowOff>120287</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9154160" y="93404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30860</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F00-0000EB000000}"/>
            </a:ext>
          </a:extLst>
        </xdr:cNvPr>
        <xdr:cNvSpPr txBox="1"/>
      </xdr:nvSpPr>
      <xdr:spPr>
        <a:xfrm>
          <a:off x="9258300" y="10256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7983</xdr:rowOff>
    </xdr:from>
    <xdr:to>
      <xdr:col>55</xdr:col>
      <xdr:colOff>50800</xdr:colOff>
      <xdr:row>62</xdr:row>
      <xdr:rowOff>109583</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9192260" y="104016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160927</xdr:rowOff>
    </xdr:from>
    <xdr:to>
      <xdr:col>50</xdr:col>
      <xdr:colOff>165100</xdr:colOff>
      <xdr:row>62</xdr:row>
      <xdr:rowOff>91077</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8445500" y="103869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2540</xdr:rowOff>
    </xdr:from>
    <xdr:to>
      <xdr:col>46</xdr:col>
      <xdr:colOff>38100</xdr:colOff>
      <xdr:row>62</xdr:row>
      <xdr:rowOff>104140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7670800" y="103962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25400</xdr:rowOff>
    </xdr:from>
    <xdr:to>
      <xdr:col>41</xdr:col>
      <xdr:colOff>101600</xdr:colOff>
      <xdr:row>62</xdr:row>
      <xdr:rowOff>127000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687324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164193</xdr:rowOff>
    </xdr:from>
    <xdr:to>
      <xdr:col>36</xdr:col>
      <xdr:colOff>165100</xdr:colOff>
      <xdr:row>62</xdr:row>
      <xdr:rowOff>94343</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6098540" y="103902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29210</xdr:rowOff>
    </xdr:from>
    <xdr:to>
      <xdr:col>55</xdr:col>
      <xdr:colOff>50800</xdr:colOff>
      <xdr:row>63</xdr:row>
      <xdr:rowOff>130810</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192260" y="105905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7637</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F00-0000F7000000}"/>
            </a:ext>
          </a:extLst>
        </xdr:cNvPr>
        <xdr:cNvSpPr txBox="1"/>
      </xdr:nvSpPr>
      <xdr:spPr>
        <a:xfrm>
          <a:off x="9258300"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28122</xdr:rowOff>
    </xdr:from>
    <xdr:to>
      <xdr:col>50</xdr:col>
      <xdr:colOff>165100</xdr:colOff>
      <xdr:row>63</xdr:row>
      <xdr:rowOff>129722</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445500" y="1058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78922</xdr:rowOff>
    </xdr:from>
    <xdr:to>
      <xdr:col>55</xdr:col>
      <xdr:colOff>0</xdr:colOff>
      <xdr:row>63</xdr:row>
      <xdr:rowOff>80010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8496300" y="10640242"/>
          <a:ext cx="7239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27033</xdr:rowOff>
    </xdr:from>
    <xdr:to>
      <xdr:col>46</xdr:col>
      <xdr:colOff>38100</xdr:colOff>
      <xdr:row>63</xdr:row>
      <xdr:rowOff>128633</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670800" y="105883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77833</xdr:rowOff>
    </xdr:from>
    <xdr:to>
      <xdr:col>50</xdr:col>
      <xdr:colOff>114300</xdr:colOff>
      <xdr:row>63</xdr:row>
      <xdr:rowOff>78922</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7713980" y="10639153"/>
          <a:ext cx="78232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27033</xdr:rowOff>
    </xdr:from>
    <xdr:to>
      <xdr:col>41</xdr:col>
      <xdr:colOff>101600</xdr:colOff>
      <xdr:row>63</xdr:row>
      <xdr:rowOff>128633</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6873240" y="1058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77833</xdr:rowOff>
    </xdr:from>
    <xdr:to>
      <xdr:col>45</xdr:col>
      <xdr:colOff>177800</xdr:colOff>
      <xdr:row>63</xdr:row>
      <xdr:rowOff>77833</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6924040" y="1063915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27033</xdr:rowOff>
    </xdr:from>
    <xdr:to>
      <xdr:col>36</xdr:col>
      <xdr:colOff>165100</xdr:colOff>
      <xdr:row>63</xdr:row>
      <xdr:rowOff>128633</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6098540" y="1058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77833</xdr:rowOff>
    </xdr:from>
    <xdr:to>
      <xdr:col>41</xdr:col>
      <xdr:colOff>50800</xdr:colOff>
      <xdr:row>63</xdr:row>
      <xdr:rowOff>77833</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6149340" y="10639153"/>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107604</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F00-000000010000}"/>
            </a:ext>
          </a:extLst>
        </xdr:cNvPr>
        <xdr:cNvSpPr txBox="1"/>
      </xdr:nvSpPr>
      <xdr:spPr>
        <a:xfrm>
          <a:off x="8271587" y="1016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120667</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F00-000001010000}"/>
            </a:ext>
          </a:extLst>
        </xdr:cNvPr>
        <xdr:cNvSpPr txBox="1"/>
      </xdr:nvSpPr>
      <xdr:spPr>
        <a:xfrm>
          <a:off x="7509587" y="1017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143527</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F00-000002010000}"/>
            </a:ext>
          </a:extLst>
        </xdr:cNvPr>
        <xdr:cNvSpPr txBox="1"/>
      </xdr:nvSpPr>
      <xdr:spPr>
        <a:xfrm>
          <a:off x="67120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110870</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F00-000003010000}"/>
            </a:ext>
          </a:extLst>
        </xdr:cNvPr>
        <xdr:cNvSpPr txBox="1"/>
      </xdr:nvSpPr>
      <xdr:spPr>
        <a:xfrm>
          <a:off x="5937327" y="101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120849</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F00-000004010000}"/>
            </a:ext>
          </a:extLst>
        </xdr:cNvPr>
        <xdr:cNvSpPr txBox="1"/>
      </xdr:nvSpPr>
      <xdr:spPr>
        <a:xfrm>
          <a:off x="8271587" y="1068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119760</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F00-000005010000}"/>
            </a:ext>
          </a:extLst>
        </xdr:cNvPr>
        <xdr:cNvSpPr txBox="1"/>
      </xdr:nvSpPr>
      <xdr:spPr>
        <a:xfrm>
          <a:off x="7509587" y="1068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119760</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F00-000006010000}"/>
            </a:ext>
          </a:extLst>
        </xdr:cNvPr>
        <xdr:cNvSpPr txBox="1"/>
      </xdr:nvSpPr>
      <xdr:spPr>
        <a:xfrm>
          <a:off x="6712027" y="1068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119760</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F00-000007010000}"/>
            </a:ext>
          </a:extLst>
        </xdr:cNvPr>
        <xdr:cNvSpPr txBox="1"/>
      </xdr:nvSpPr>
      <xdr:spPr>
        <a:xfrm>
          <a:off x="5937327" y="1068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00000000-0008-0000-0F00-00001F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9525</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flipV="1">
          <a:off x="4086225" y="1308544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福祉施設】&#10;有形固定資産減価償却率最小値テキスト">
          <a:extLst>
            <a:ext uri="{FF2B5EF4-FFF2-40B4-BE49-F238E27FC236}">
              <a16:creationId xmlns:a16="http://schemas.microsoft.com/office/drawing/2014/main" id="{00000000-0008-0000-0F00-000021010000}"/>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127652</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00000000-0008-0000-0F00-000023010000}"/>
            </a:ext>
          </a:extLst>
        </xdr:cNvPr>
        <xdr:cNvSpPr txBox="1"/>
      </xdr:nvSpPr>
      <xdr:spPr>
        <a:xfrm>
          <a:off x="4124960" y="12868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9525</xdr:rowOff>
    </xdr:from>
    <xdr:to>
      <xdr:col>24</xdr:col>
      <xdr:colOff>152400</xdr:colOff>
      <xdr:row>78</xdr:row>
      <xdr:rowOff>9525</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4020820" y="130854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120032</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00000000-0008-0000-0F00-000025010000}"/>
            </a:ext>
          </a:extLst>
        </xdr:cNvPr>
        <xdr:cNvSpPr txBox="1"/>
      </xdr:nvSpPr>
      <xdr:spPr>
        <a:xfrm>
          <a:off x="4124960" y="13698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141605</xdr:rowOff>
    </xdr:from>
    <xdr:to>
      <xdr:col>24</xdr:col>
      <xdr:colOff>114300</xdr:colOff>
      <xdr:row>82</xdr:row>
      <xdr:rowOff>71755</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4036060" y="137204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65405</xdr:rowOff>
    </xdr:from>
    <xdr:to>
      <xdr:col>20</xdr:col>
      <xdr:colOff>38100</xdr:colOff>
      <xdr:row>81</xdr:row>
      <xdr:rowOff>167005</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3312160" y="136442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2514600" y="136956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1739900" y="136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27305</xdr:rowOff>
    </xdr:from>
    <xdr:to>
      <xdr:col>6</xdr:col>
      <xdr:colOff>38100</xdr:colOff>
      <xdr:row>81</xdr:row>
      <xdr:rowOff>128905</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965200" y="136061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2539</xdr:rowOff>
    </xdr:from>
    <xdr:to>
      <xdr:col>24</xdr:col>
      <xdr:colOff>114300</xdr:colOff>
      <xdr:row>81</xdr:row>
      <xdr:rowOff>104139</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4036060" y="1358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25416</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00000000-0008-0000-0F00-000031010000}"/>
            </a:ext>
          </a:extLst>
        </xdr:cNvPr>
        <xdr:cNvSpPr txBox="1"/>
      </xdr:nvSpPr>
      <xdr:spPr>
        <a:xfrm>
          <a:off x="4124960"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130175</xdr:rowOff>
    </xdr:from>
    <xdr:to>
      <xdr:col>20</xdr:col>
      <xdr:colOff>38100</xdr:colOff>
      <xdr:row>81</xdr:row>
      <xdr:rowOff>60325</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3312160" y="135413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9525</xdr:rowOff>
    </xdr:from>
    <xdr:to>
      <xdr:col>24</xdr:col>
      <xdr:colOff>63500</xdr:colOff>
      <xdr:row>81</xdr:row>
      <xdr:rowOff>53339</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3355340" y="13588365"/>
          <a:ext cx="73152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86361</xdr:rowOff>
    </xdr:from>
    <xdr:to>
      <xdr:col>15</xdr:col>
      <xdr:colOff>101600</xdr:colOff>
      <xdr:row>81</xdr:row>
      <xdr:rowOff>16511</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2514600" y="134975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137161</xdr:rowOff>
    </xdr:from>
    <xdr:to>
      <xdr:col>19</xdr:col>
      <xdr:colOff>177800</xdr:colOff>
      <xdr:row>81</xdr:row>
      <xdr:rowOff>9525</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565400" y="13548361"/>
          <a:ext cx="789940" cy="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42545</xdr:rowOff>
    </xdr:from>
    <xdr:to>
      <xdr:col>10</xdr:col>
      <xdr:colOff>165100</xdr:colOff>
      <xdr:row>80</xdr:row>
      <xdr:rowOff>144145</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7399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93345</xdr:rowOff>
    </xdr:from>
    <xdr:to>
      <xdr:col>15</xdr:col>
      <xdr:colOff>50800</xdr:colOff>
      <xdr:row>80</xdr:row>
      <xdr:rowOff>137161</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790700" y="13504545"/>
          <a:ext cx="7747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170180</xdr:rowOff>
    </xdr:from>
    <xdr:to>
      <xdr:col>6</xdr:col>
      <xdr:colOff>38100</xdr:colOff>
      <xdr:row>80</xdr:row>
      <xdr:rowOff>100330</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965200" y="134137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49530</xdr:rowOff>
    </xdr:from>
    <xdr:to>
      <xdr:col>10</xdr:col>
      <xdr:colOff>114300</xdr:colOff>
      <xdr:row>80</xdr:row>
      <xdr:rowOff>93345</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1008380" y="13460730"/>
          <a:ext cx="78232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158132</xdr:rowOff>
    </xdr:from>
    <xdr:ext cx="405111" cy="259045"/>
    <xdr:sp macro="" textlink="">
      <xdr:nvSpPr>
        <xdr:cNvPr id="314" name="n_1aveValue【福祉施設】&#10;有形固定資産減価償却率">
          <a:extLst>
            <a:ext uri="{FF2B5EF4-FFF2-40B4-BE49-F238E27FC236}">
              <a16:creationId xmlns:a16="http://schemas.microsoft.com/office/drawing/2014/main" id="{00000000-0008-0000-0F00-00003A010000}"/>
            </a:ext>
          </a:extLst>
        </xdr:cNvPr>
        <xdr:cNvSpPr txBox="1"/>
      </xdr:nvSpPr>
      <xdr:spPr>
        <a:xfrm>
          <a:off x="3170564" y="13736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38116</xdr:rowOff>
    </xdr:from>
    <xdr:ext cx="405111" cy="259045"/>
    <xdr:sp macro="" textlink="">
      <xdr:nvSpPr>
        <xdr:cNvPr id="315" name="n_2aveValue【福祉施設】&#10;有形固定資産減価償却率">
          <a:extLst>
            <a:ext uri="{FF2B5EF4-FFF2-40B4-BE49-F238E27FC236}">
              <a16:creationId xmlns:a16="http://schemas.microsoft.com/office/drawing/2014/main" id="{00000000-0008-0000-0F00-00003B010000}"/>
            </a:ext>
          </a:extLst>
        </xdr:cNvPr>
        <xdr:cNvSpPr txBox="1"/>
      </xdr:nvSpPr>
      <xdr:spPr>
        <a:xfrm>
          <a:off x="2385704" y="13784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144797</xdr:rowOff>
    </xdr:from>
    <xdr:ext cx="405111" cy="259045"/>
    <xdr:sp macro="" textlink="">
      <xdr:nvSpPr>
        <xdr:cNvPr id="316" name="n_3aveValue【福祉施設】&#10;有形固定資産減価償却率">
          <a:extLst>
            <a:ext uri="{FF2B5EF4-FFF2-40B4-BE49-F238E27FC236}">
              <a16:creationId xmlns:a16="http://schemas.microsoft.com/office/drawing/2014/main" id="{00000000-0008-0000-0F00-00003C010000}"/>
            </a:ext>
          </a:extLst>
        </xdr:cNvPr>
        <xdr:cNvSpPr txBox="1"/>
      </xdr:nvSpPr>
      <xdr:spPr>
        <a:xfrm>
          <a:off x="1611004" y="13723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120032</xdr:rowOff>
    </xdr:from>
    <xdr:ext cx="405111" cy="259045"/>
    <xdr:sp macro="" textlink="">
      <xdr:nvSpPr>
        <xdr:cNvPr id="317" name="n_4aveValue【福祉施設】&#10;有形固定資産減価償却率">
          <a:extLst>
            <a:ext uri="{FF2B5EF4-FFF2-40B4-BE49-F238E27FC236}">
              <a16:creationId xmlns:a16="http://schemas.microsoft.com/office/drawing/2014/main" id="{00000000-0008-0000-0F00-00003D010000}"/>
            </a:ext>
          </a:extLst>
        </xdr:cNvPr>
        <xdr:cNvSpPr txBox="1"/>
      </xdr:nvSpPr>
      <xdr:spPr>
        <a:xfrm>
          <a:off x="836304" y="13698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76852</xdr:rowOff>
    </xdr:from>
    <xdr:ext cx="405111" cy="259045"/>
    <xdr:sp macro="" textlink="">
      <xdr:nvSpPr>
        <xdr:cNvPr id="318" name="n_1mainValue【福祉施設】&#10;有形固定資産減価償却率">
          <a:extLst>
            <a:ext uri="{FF2B5EF4-FFF2-40B4-BE49-F238E27FC236}">
              <a16:creationId xmlns:a16="http://schemas.microsoft.com/office/drawing/2014/main" id="{00000000-0008-0000-0F00-00003E010000}"/>
            </a:ext>
          </a:extLst>
        </xdr:cNvPr>
        <xdr:cNvSpPr txBox="1"/>
      </xdr:nvSpPr>
      <xdr:spPr>
        <a:xfrm>
          <a:off x="3170564" y="1332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33038</xdr:rowOff>
    </xdr:from>
    <xdr:ext cx="405111" cy="259045"/>
    <xdr:sp macro="" textlink="">
      <xdr:nvSpPr>
        <xdr:cNvPr id="319" name="n_2mainValue【福祉施設】&#10;有形固定資産減価償却率">
          <a:extLst>
            <a:ext uri="{FF2B5EF4-FFF2-40B4-BE49-F238E27FC236}">
              <a16:creationId xmlns:a16="http://schemas.microsoft.com/office/drawing/2014/main" id="{00000000-0008-0000-0F00-00003F010000}"/>
            </a:ext>
          </a:extLst>
        </xdr:cNvPr>
        <xdr:cNvSpPr txBox="1"/>
      </xdr:nvSpPr>
      <xdr:spPr>
        <a:xfrm>
          <a:off x="2385704" y="13276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160672</xdr:rowOff>
    </xdr:from>
    <xdr:ext cx="405111" cy="259045"/>
    <xdr:sp macro="" textlink="">
      <xdr:nvSpPr>
        <xdr:cNvPr id="320" name="n_3mainValue【福祉施設】&#10;有形固定資産減価償却率">
          <a:extLst>
            <a:ext uri="{FF2B5EF4-FFF2-40B4-BE49-F238E27FC236}">
              <a16:creationId xmlns:a16="http://schemas.microsoft.com/office/drawing/2014/main" id="{00000000-0008-0000-0F00-000040010000}"/>
            </a:ext>
          </a:extLst>
        </xdr:cNvPr>
        <xdr:cNvSpPr txBox="1"/>
      </xdr:nvSpPr>
      <xdr:spPr>
        <a:xfrm>
          <a:off x="1611004" y="1323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116857</xdr:rowOff>
    </xdr:from>
    <xdr:ext cx="405111" cy="259045"/>
    <xdr:sp macro="" textlink="">
      <xdr:nvSpPr>
        <xdr:cNvPr id="321" name="n_4mainValue【福祉施設】&#10;有形固定資産減価償却率">
          <a:extLst>
            <a:ext uri="{FF2B5EF4-FFF2-40B4-BE49-F238E27FC236}">
              <a16:creationId xmlns:a16="http://schemas.microsoft.com/office/drawing/2014/main" id="{00000000-0008-0000-0F00-000041010000}"/>
            </a:ext>
          </a:extLst>
        </xdr:cNvPr>
        <xdr:cNvSpPr txBox="1"/>
      </xdr:nvSpPr>
      <xdr:spPr>
        <a:xfrm>
          <a:off x="836304" y="1319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00000000-0008-0000-0F00-000056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15239</xdr:rowOff>
    </xdr:from>
    <xdr:to>
      <xdr:col>54</xdr:col>
      <xdr:colOff>189865</xdr:colOff>
      <xdr:row>86</xdr:row>
      <xdr:rowOff>1524</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flipV="1">
          <a:off x="9219565" y="13258799"/>
          <a:ext cx="0" cy="1159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5351</xdr:rowOff>
    </xdr:from>
    <xdr:ext cx="469744" cy="259045"/>
    <xdr:sp macro="" textlink="">
      <xdr:nvSpPr>
        <xdr:cNvPr id="344" name="【福祉施設】&#10;一人当たり面積最小値テキスト">
          <a:extLst>
            <a:ext uri="{FF2B5EF4-FFF2-40B4-BE49-F238E27FC236}">
              <a16:creationId xmlns:a16="http://schemas.microsoft.com/office/drawing/2014/main" id="{00000000-0008-0000-0F00-000058010000}"/>
            </a:ext>
          </a:extLst>
        </xdr:cNvPr>
        <xdr:cNvSpPr txBox="1"/>
      </xdr:nvSpPr>
      <xdr:spPr>
        <a:xfrm>
          <a:off x="9258300" y="1442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xdr:rowOff>
    </xdr:from>
    <xdr:to>
      <xdr:col>55</xdr:col>
      <xdr:colOff>88900</xdr:colOff>
      <xdr:row>86</xdr:row>
      <xdr:rowOff>1524</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9154160" y="144185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133366</xdr:rowOff>
    </xdr:from>
    <xdr:ext cx="469744" cy="259045"/>
    <xdr:sp macro="" textlink="">
      <xdr:nvSpPr>
        <xdr:cNvPr id="346" name="【福祉施設】&#10;一人当たり面積最大値テキスト">
          <a:extLst>
            <a:ext uri="{FF2B5EF4-FFF2-40B4-BE49-F238E27FC236}">
              <a16:creationId xmlns:a16="http://schemas.microsoft.com/office/drawing/2014/main" id="{00000000-0008-0000-0F00-00005A010000}"/>
            </a:ext>
          </a:extLst>
        </xdr:cNvPr>
        <xdr:cNvSpPr txBox="1"/>
      </xdr:nvSpPr>
      <xdr:spPr>
        <a:xfrm>
          <a:off x="9258300" y="13041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15239</xdr:rowOff>
    </xdr:from>
    <xdr:to>
      <xdr:col>55</xdr:col>
      <xdr:colOff>88900</xdr:colOff>
      <xdr:row>79</xdr:row>
      <xdr:rowOff>15239</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9154160" y="132587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90188</xdr:rowOff>
    </xdr:from>
    <xdr:ext cx="469744" cy="259045"/>
    <xdr:sp macro="" textlink="">
      <xdr:nvSpPr>
        <xdr:cNvPr id="348" name="【福祉施設】&#10;一人当たり面積平均値テキスト">
          <a:extLst>
            <a:ext uri="{FF2B5EF4-FFF2-40B4-BE49-F238E27FC236}">
              <a16:creationId xmlns:a16="http://schemas.microsoft.com/office/drawing/2014/main" id="{00000000-0008-0000-0F00-00005C010000}"/>
            </a:ext>
          </a:extLst>
        </xdr:cNvPr>
        <xdr:cNvSpPr txBox="1"/>
      </xdr:nvSpPr>
      <xdr:spPr>
        <a:xfrm>
          <a:off x="9258300" y="13836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67311</xdr:rowOff>
    </xdr:from>
    <xdr:to>
      <xdr:col>55</xdr:col>
      <xdr:colOff>50800</xdr:colOff>
      <xdr:row>83</xdr:row>
      <xdr:rowOff>168911</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9192260" y="139814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94742</xdr:rowOff>
    </xdr:from>
    <xdr:to>
      <xdr:col>50</xdr:col>
      <xdr:colOff>165100</xdr:colOff>
      <xdr:row>84</xdr:row>
      <xdr:rowOff>24892</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8445500" y="140088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117602</xdr:rowOff>
    </xdr:from>
    <xdr:to>
      <xdr:col>46</xdr:col>
      <xdr:colOff>38100</xdr:colOff>
      <xdr:row>84</xdr:row>
      <xdr:rowOff>47752</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7670800" y="140317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142748</xdr:rowOff>
    </xdr:from>
    <xdr:to>
      <xdr:col>41</xdr:col>
      <xdr:colOff>101600</xdr:colOff>
      <xdr:row>84</xdr:row>
      <xdr:rowOff>72898</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6873240" y="140568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6098540" y="140682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19304</xdr:rowOff>
    </xdr:from>
    <xdr:to>
      <xdr:col>55</xdr:col>
      <xdr:colOff>50800</xdr:colOff>
      <xdr:row>84</xdr:row>
      <xdr:rowOff>120904</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9192260" y="141010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169181</xdr:rowOff>
    </xdr:from>
    <xdr:ext cx="469744" cy="259045"/>
    <xdr:sp macro="" textlink="">
      <xdr:nvSpPr>
        <xdr:cNvPr id="360" name="【福祉施設】&#10;一人当たり面積該当値テキスト">
          <a:extLst>
            <a:ext uri="{FF2B5EF4-FFF2-40B4-BE49-F238E27FC236}">
              <a16:creationId xmlns:a16="http://schemas.microsoft.com/office/drawing/2014/main" id="{00000000-0008-0000-0F00-000068010000}"/>
            </a:ext>
          </a:extLst>
        </xdr:cNvPr>
        <xdr:cNvSpPr txBox="1"/>
      </xdr:nvSpPr>
      <xdr:spPr>
        <a:xfrm>
          <a:off x="9258300" y="1408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19304</xdr:rowOff>
    </xdr:from>
    <xdr:to>
      <xdr:col>50</xdr:col>
      <xdr:colOff>165100</xdr:colOff>
      <xdr:row>84</xdr:row>
      <xdr:rowOff>120904</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8445500" y="1410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70104</xdr:rowOff>
    </xdr:from>
    <xdr:to>
      <xdr:col>55</xdr:col>
      <xdr:colOff>0</xdr:colOff>
      <xdr:row>84</xdr:row>
      <xdr:rowOff>70104</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8496300" y="14151864"/>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17018</xdr:rowOff>
    </xdr:from>
    <xdr:to>
      <xdr:col>46</xdr:col>
      <xdr:colOff>38100</xdr:colOff>
      <xdr:row>84</xdr:row>
      <xdr:rowOff>118618</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7670800" y="140987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67818</xdr:rowOff>
    </xdr:from>
    <xdr:to>
      <xdr:col>50</xdr:col>
      <xdr:colOff>114300</xdr:colOff>
      <xdr:row>84</xdr:row>
      <xdr:rowOff>70104</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7713980" y="14149578"/>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17018</xdr:rowOff>
    </xdr:from>
    <xdr:to>
      <xdr:col>41</xdr:col>
      <xdr:colOff>101600</xdr:colOff>
      <xdr:row>84</xdr:row>
      <xdr:rowOff>118618</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6873240" y="1409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67818</xdr:rowOff>
    </xdr:from>
    <xdr:to>
      <xdr:col>45</xdr:col>
      <xdr:colOff>177800</xdr:colOff>
      <xdr:row>84</xdr:row>
      <xdr:rowOff>67818</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6924040" y="1414957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19304</xdr:rowOff>
    </xdr:from>
    <xdr:to>
      <xdr:col>36</xdr:col>
      <xdr:colOff>165100</xdr:colOff>
      <xdr:row>84</xdr:row>
      <xdr:rowOff>120904</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6098540" y="1410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67818</xdr:rowOff>
    </xdr:from>
    <xdr:to>
      <xdr:col>41</xdr:col>
      <xdr:colOff>50800</xdr:colOff>
      <xdr:row>84</xdr:row>
      <xdr:rowOff>70104</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flipV="1">
          <a:off x="6149340" y="14149578"/>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41419</xdr:rowOff>
    </xdr:from>
    <xdr:ext cx="469744" cy="259045"/>
    <xdr:sp macro="" textlink="">
      <xdr:nvSpPr>
        <xdr:cNvPr id="369" name="n_1aveValue【福祉施設】&#10;一人当たり面積">
          <a:extLst>
            <a:ext uri="{FF2B5EF4-FFF2-40B4-BE49-F238E27FC236}">
              <a16:creationId xmlns:a16="http://schemas.microsoft.com/office/drawing/2014/main" id="{00000000-0008-0000-0F00-000071010000}"/>
            </a:ext>
          </a:extLst>
        </xdr:cNvPr>
        <xdr:cNvSpPr txBox="1"/>
      </xdr:nvSpPr>
      <xdr:spPr>
        <a:xfrm>
          <a:off x="8271587" y="1378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64279</xdr:rowOff>
    </xdr:from>
    <xdr:ext cx="469744" cy="259045"/>
    <xdr:sp macro="" textlink="">
      <xdr:nvSpPr>
        <xdr:cNvPr id="370" name="n_2aveValue【福祉施設】&#10;一人当たり面積">
          <a:extLst>
            <a:ext uri="{FF2B5EF4-FFF2-40B4-BE49-F238E27FC236}">
              <a16:creationId xmlns:a16="http://schemas.microsoft.com/office/drawing/2014/main" id="{00000000-0008-0000-0F00-000072010000}"/>
            </a:ext>
          </a:extLst>
        </xdr:cNvPr>
        <xdr:cNvSpPr txBox="1"/>
      </xdr:nvSpPr>
      <xdr:spPr>
        <a:xfrm>
          <a:off x="7509587" y="1381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89425</xdr:rowOff>
    </xdr:from>
    <xdr:ext cx="469744" cy="259045"/>
    <xdr:sp macro="" textlink="">
      <xdr:nvSpPr>
        <xdr:cNvPr id="371" name="n_3aveValue【福祉施設】&#10;一人当たり面積">
          <a:extLst>
            <a:ext uri="{FF2B5EF4-FFF2-40B4-BE49-F238E27FC236}">
              <a16:creationId xmlns:a16="http://schemas.microsoft.com/office/drawing/2014/main" id="{00000000-0008-0000-0F00-000073010000}"/>
            </a:ext>
          </a:extLst>
        </xdr:cNvPr>
        <xdr:cNvSpPr txBox="1"/>
      </xdr:nvSpPr>
      <xdr:spPr>
        <a:xfrm>
          <a:off x="6712027" y="1383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100855</xdr:rowOff>
    </xdr:from>
    <xdr:ext cx="469744" cy="259045"/>
    <xdr:sp macro="" textlink="">
      <xdr:nvSpPr>
        <xdr:cNvPr id="372" name="n_4aveValue【福祉施設】&#10;一人当たり面積">
          <a:extLst>
            <a:ext uri="{FF2B5EF4-FFF2-40B4-BE49-F238E27FC236}">
              <a16:creationId xmlns:a16="http://schemas.microsoft.com/office/drawing/2014/main" id="{00000000-0008-0000-0F00-000074010000}"/>
            </a:ext>
          </a:extLst>
        </xdr:cNvPr>
        <xdr:cNvSpPr txBox="1"/>
      </xdr:nvSpPr>
      <xdr:spPr>
        <a:xfrm>
          <a:off x="5937327" y="138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112031</xdr:rowOff>
    </xdr:from>
    <xdr:ext cx="469744" cy="259045"/>
    <xdr:sp macro="" textlink="">
      <xdr:nvSpPr>
        <xdr:cNvPr id="373" name="n_1mainValue【福祉施設】&#10;一人当たり面積">
          <a:extLst>
            <a:ext uri="{FF2B5EF4-FFF2-40B4-BE49-F238E27FC236}">
              <a16:creationId xmlns:a16="http://schemas.microsoft.com/office/drawing/2014/main" id="{00000000-0008-0000-0F00-000075010000}"/>
            </a:ext>
          </a:extLst>
        </xdr:cNvPr>
        <xdr:cNvSpPr txBox="1"/>
      </xdr:nvSpPr>
      <xdr:spPr>
        <a:xfrm>
          <a:off x="8271587" y="1419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109745</xdr:rowOff>
    </xdr:from>
    <xdr:ext cx="469744" cy="259045"/>
    <xdr:sp macro="" textlink="">
      <xdr:nvSpPr>
        <xdr:cNvPr id="374" name="n_2mainValue【福祉施設】&#10;一人当たり面積">
          <a:extLst>
            <a:ext uri="{FF2B5EF4-FFF2-40B4-BE49-F238E27FC236}">
              <a16:creationId xmlns:a16="http://schemas.microsoft.com/office/drawing/2014/main" id="{00000000-0008-0000-0F00-000076010000}"/>
            </a:ext>
          </a:extLst>
        </xdr:cNvPr>
        <xdr:cNvSpPr txBox="1"/>
      </xdr:nvSpPr>
      <xdr:spPr>
        <a:xfrm>
          <a:off x="7509587" y="1419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109745</xdr:rowOff>
    </xdr:from>
    <xdr:ext cx="469744" cy="259045"/>
    <xdr:sp macro="" textlink="">
      <xdr:nvSpPr>
        <xdr:cNvPr id="375" name="n_3mainValue【福祉施設】&#10;一人当たり面積">
          <a:extLst>
            <a:ext uri="{FF2B5EF4-FFF2-40B4-BE49-F238E27FC236}">
              <a16:creationId xmlns:a16="http://schemas.microsoft.com/office/drawing/2014/main" id="{00000000-0008-0000-0F00-000077010000}"/>
            </a:ext>
          </a:extLst>
        </xdr:cNvPr>
        <xdr:cNvSpPr txBox="1"/>
      </xdr:nvSpPr>
      <xdr:spPr>
        <a:xfrm>
          <a:off x="6712027" y="1419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112031</xdr:rowOff>
    </xdr:from>
    <xdr:ext cx="469744" cy="259045"/>
    <xdr:sp macro="" textlink="">
      <xdr:nvSpPr>
        <xdr:cNvPr id="376" name="n_4mainValue【福祉施設】&#10;一人当たり面積">
          <a:extLst>
            <a:ext uri="{FF2B5EF4-FFF2-40B4-BE49-F238E27FC236}">
              <a16:creationId xmlns:a16="http://schemas.microsoft.com/office/drawing/2014/main" id="{00000000-0008-0000-0F00-000078010000}"/>
            </a:ext>
          </a:extLst>
        </xdr:cNvPr>
        <xdr:cNvSpPr txBox="1"/>
      </xdr:nvSpPr>
      <xdr:spPr>
        <a:xfrm>
          <a:off x="5937327" y="1419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a:extLst>
            <a:ext uri="{FF2B5EF4-FFF2-40B4-BE49-F238E27FC236}">
              <a16:creationId xmlns:a16="http://schemas.microsoft.com/office/drawing/2014/main" id="{00000000-0008-0000-0F00-0000A1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167640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flipV="1">
          <a:off x="14375764" y="5694862"/>
          <a:ext cx="0" cy="1346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19" name="【一般廃棄物処理施設】&#10;有形固定資産減価償却率最小値テキスト">
          <a:extLst>
            <a:ext uri="{FF2B5EF4-FFF2-40B4-BE49-F238E27FC236}">
              <a16:creationId xmlns:a16="http://schemas.microsoft.com/office/drawing/2014/main" id="{00000000-0008-0000-0F00-0000A3010000}"/>
            </a:ext>
          </a:extLst>
        </xdr:cNvPr>
        <xdr:cNvSpPr txBox="1"/>
      </xdr:nvSpPr>
      <xdr:spPr>
        <a:xfrm>
          <a:off x="14414500"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428750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340478" cy="259045"/>
    <xdr:sp macro="" textlink="">
      <xdr:nvSpPr>
        <xdr:cNvPr id="421" name="【一般廃棄物処理施設】&#10;有形固定資産減価償却率最大値テキスト">
          <a:extLst>
            <a:ext uri="{FF2B5EF4-FFF2-40B4-BE49-F238E27FC236}">
              <a16:creationId xmlns:a16="http://schemas.microsoft.com/office/drawing/2014/main" id="{00000000-0008-0000-0F00-0000A5010000}"/>
            </a:ext>
          </a:extLst>
        </xdr:cNvPr>
        <xdr:cNvSpPr txBox="1"/>
      </xdr:nvSpPr>
      <xdr:spPr>
        <a:xfrm>
          <a:off x="14414500" y="54738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4287500" y="56948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114861</xdr:rowOff>
    </xdr:from>
    <xdr:ext cx="405111" cy="259045"/>
    <xdr:sp macro="" textlink="">
      <xdr:nvSpPr>
        <xdr:cNvPr id="423" name="【一般廃棄物処理施設】&#10;有形固定資産減価償却率平均値テキスト">
          <a:extLst>
            <a:ext uri="{FF2B5EF4-FFF2-40B4-BE49-F238E27FC236}">
              <a16:creationId xmlns:a16="http://schemas.microsoft.com/office/drawing/2014/main" id="{00000000-0008-0000-0F00-0000A7010000}"/>
            </a:ext>
          </a:extLst>
        </xdr:cNvPr>
        <xdr:cNvSpPr txBox="1"/>
      </xdr:nvSpPr>
      <xdr:spPr>
        <a:xfrm>
          <a:off x="14414500" y="64851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136434</xdr:rowOff>
    </xdr:from>
    <xdr:to>
      <xdr:col>85</xdr:col>
      <xdr:colOff>177800</xdr:colOff>
      <xdr:row>39</xdr:row>
      <xdr:rowOff>66584</xdr:rowOff>
    </xdr:to>
    <xdr:sp macro="" textlink="">
      <xdr:nvSpPr>
        <xdr:cNvPr id="424" name="フローチャート: 判断 423">
          <a:extLst>
            <a:ext uri="{FF2B5EF4-FFF2-40B4-BE49-F238E27FC236}">
              <a16:creationId xmlns:a16="http://schemas.microsoft.com/office/drawing/2014/main" id="{00000000-0008-0000-0F00-0000A8010000}"/>
            </a:ext>
          </a:extLst>
        </xdr:cNvPr>
        <xdr:cNvSpPr/>
      </xdr:nvSpPr>
      <xdr:spPr>
        <a:xfrm>
          <a:off x="14325600" y="650675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425" name="フローチャート: 判断 424">
          <a:extLst>
            <a:ext uri="{FF2B5EF4-FFF2-40B4-BE49-F238E27FC236}">
              <a16:creationId xmlns:a16="http://schemas.microsoft.com/office/drawing/2014/main" id="{00000000-0008-0000-0F00-0000A9010000}"/>
            </a:ext>
          </a:extLst>
        </xdr:cNvPr>
        <xdr:cNvSpPr/>
      </xdr:nvSpPr>
      <xdr:spPr>
        <a:xfrm>
          <a:off x="13578840" y="6498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170724</xdr:rowOff>
    </xdr:from>
    <xdr:to>
      <xdr:col>76</xdr:col>
      <xdr:colOff>165100</xdr:colOff>
      <xdr:row>39</xdr:row>
      <xdr:rowOff>100874</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12804140" y="65410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121738</xdr:rowOff>
    </xdr:from>
    <xdr:to>
      <xdr:col>72</xdr:col>
      <xdr:colOff>38100</xdr:colOff>
      <xdr:row>39</xdr:row>
      <xdr:rowOff>51888</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2029440" y="64920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1231880" y="6402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434" name="楕円 433">
          <a:extLst>
            <a:ext uri="{FF2B5EF4-FFF2-40B4-BE49-F238E27FC236}">
              <a16:creationId xmlns:a16="http://schemas.microsoft.com/office/drawing/2014/main" id="{00000000-0008-0000-0F00-0000B2010000}"/>
            </a:ext>
          </a:extLst>
        </xdr:cNvPr>
        <xdr:cNvSpPr/>
      </xdr:nvSpPr>
      <xdr:spPr>
        <a:xfrm>
          <a:off x="14325600" y="625910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79301</xdr:rowOff>
    </xdr:from>
    <xdr:ext cx="405111" cy="259045"/>
    <xdr:sp macro="" textlink="">
      <xdr:nvSpPr>
        <xdr:cNvPr id="435" name="【一般廃棄物処理施設】&#10;有形固定資産減価償却率該当値テキスト">
          <a:extLst>
            <a:ext uri="{FF2B5EF4-FFF2-40B4-BE49-F238E27FC236}">
              <a16:creationId xmlns:a16="http://schemas.microsoft.com/office/drawing/2014/main" id="{00000000-0008-0000-0F00-0000B3010000}"/>
            </a:ext>
          </a:extLst>
        </xdr:cNvPr>
        <xdr:cNvSpPr txBox="1"/>
      </xdr:nvSpPr>
      <xdr:spPr>
        <a:xfrm>
          <a:off x="14414500" y="611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13970</xdr:rowOff>
    </xdr:from>
    <xdr:to>
      <xdr:col>81</xdr:col>
      <xdr:colOff>101600</xdr:colOff>
      <xdr:row>37</xdr:row>
      <xdr:rowOff>115570</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1357884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64770</xdr:rowOff>
    </xdr:from>
    <xdr:to>
      <xdr:col>85</xdr:col>
      <xdr:colOff>127000</xdr:colOff>
      <xdr:row>37</xdr:row>
      <xdr:rowOff>107224</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3629640" y="6267450"/>
          <a:ext cx="74676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144599</xdr:rowOff>
    </xdr:from>
    <xdr:to>
      <xdr:col>76</xdr:col>
      <xdr:colOff>165100</xdr:colOff>
      <xdr:row>37</xdr:row>
      <xdr:rowOff>74749</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12804140" y="61796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23949</xdr:rowOff>
    </xdr:from>
    <xdr:to>
      <xdr:col>81</xdr:col>
      <xdr:colOff>50800</xdr:colOff>
      <xdr:row>37</xdr:row>
      <xdr:rowOff>64770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2854940" y="6226629"/>
          <a:ext cx="7747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98878</xdr:rowOff>
    </xdr:from>
    <xdr:to>
      <xdr:col>72</xdr:col>
      <xdr:colOff>38100</xdr:colOff>
      <xdr:row>37</xdr:row>
      <xdr:rowOff>29028</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12029440" y="61339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149678</xdr:rowOff>
    </xdr:from>
    <xdr:to>
      <xdr:col>76</xdr:col>
      <xdr:colOff>114300</xdr:colOff>
      <xdr:row>37</xdr:row>
      <xdr:rowOff>23949</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2072620" y="6184718"/>
          <a:ext cx="78232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53158</xdr:rowOff>
    </xdr:from>
    <xdr:to>
      <xdr:col>67</xdr:col>
      <xdr:colOff>101600</xdr:colOff>
      <xdr:row>36</xdr:row>
      <xdr:rowOff>154758</xdr:rowOff>
    </xdr:to>
    <xdr:sp macro="" textlink="">
      <xdr:nvSpPr>
        <xdr:cNvPr id="442" name="楕円 441">
          <a:extLst>
            <a:ext uri="{FF2B5EF4-FFF2-40B4-BE49-F238E27FC236}">
              <a16:creationId xmlns:a16="http://schemas.microsoft.com/office/drawing/2014/main" id="{00000000-0008-0000-0F00-0000BA010000}"/>
            </a:ext>
          </a:extLst>
        </xdr:cNvPr>
        <xdr:cNvSpPr/>
      </xdr:nvSpPr>
      <xdr:spPr>
        <a:xfrm>
          <a:off x="11231880" y="608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103958</xdr:rowOff>
    </xdr:from>
    <xdr:to>
      <xdr:col>71</xdr:col>
      <xdr:colOff>177800</xdr:colOff>
      <xdr:row>36</xdr:row>
      <xdr:rowOff>149678</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1282680" y="6138998"/>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49547</xdr:rowOff>
    </xdr:from>
    <xdr:ext cx="405111" cy="259045"/>
    <xdr:sp macro="" textlink="">
      <xdr:nvSpPr>
        <xdr:cNvPr id="444" name="n_1aveValue【一般廃棄物処理施設】&#10;有形固定資産減価償却率">
          <a:extLst>
            <a:ext uri="{FF2B5EF4-FFF2-40B4-BE49-F238E27FC236}">
              <a16:creationId xmlns:a16="http://schemas.microsoft.com/office/drawing/2014/main" id="{00000000-0008-0000-0F00-0000BC010000}"/>
            </a:ext>
          </a:extLst>
        </xdr:cNvPr>
        <xdr:cNvSpPr txBox="1"/>
      </xdr:nvSpPr>
      <xdr:spPr>
        <a:xfrm>
          <a:off x="134372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92001</xdr:rowOff>
    </xdr:from>
    <xdr:ext cx="405111" cy="259045"/>
    <xdr:sp macro="" textlink="">
      <xdr:nvSpPr>
        <xdr:cNvPr id="445" name="n_2aveValue【一般廃棄物処理施設】&#10;有形固定資産減価償却率">
          <a:extLst>
            <a:ext uri="{FF2B5EF4-FFF2-40B4-BE49-F238E27FC236}">
              <a16:creationId xmlns:a16="http://schemas.microsoft.com/office/drawing/2014/main" id="{00000000-0008-0000-0F00-0000BD010000}"/>
            </a:ext>
          </a:extLst>
        </xdr:cNvPr>
        <xdr:cNvSpPr txBox="1"/>
      </xdr:nvSpPr>
      <xdr:spPr>
        <a:xfrm>
          <a:off x="126752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43015</xdr:rowOff>
    </xdr:from>
    <xdr:ext cx="405111" cy="259045"/>
    <xdr:sp macro="" textlink="">
      <xdr:nvSpPr>
        <xdr:cNvPr id="446" name="n_3aveValue【一般廃棄物処理施設】&#10;有形固定資産減価償却率">
          <a:extLst>
            <a:ext uri="{FF2B5EF4-FFF2-40B4-BE49-F238E27FC236}">
              <a16:creationId xmlns:a16="http://schemas.microsoft.com/office/drawing/2014/main" id="{00000000-0008-0000-0F00-0000BE010000}"/>
            </a:ext>
          </a:extLst>
        </xdr:cNvPr>
        <xdr:cNvSpPr txBox="1"/>
      </xdr:nvSpPr>
      <xdr:spPr>
        <a:xfrm>
          <a:off x="11900544" y="6580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124658</xdr:rowOff>
    </xdr:from>
    <xdr:ext cx="405111" cy="259045"/>
    <xdr:sp macro="" textlink="">
      <xdr:nvSpPr>
        <xdr:cNvPr id="447" name="n_4aveValue【一般廃棄物処理施設】&#10;有形固定資産減価償却率">
          <a:extLst>
            <a:ext uri="{FF2B5EF4-FFF2-40B4-BE49-F238E27FC236}">
              <a16:creationId xmlns:a16="http://schemas.microsoft.com/office/drawing/2014/main" id="{00000000-0008-0000-0F00-0000BF010000}"/>
            </a:ext>
          </a:extLst>
        </xdr:cNvPr>
        <xdr:cNvSpPr txBox="1"/>
      </xdr:nvSpPr>
      <xdr:spPr>
        <a:xfrm>
          <a:off x="11102984" y="6494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132097</xdr:rowOff>
    </xdr:from>
    <xdr:ext cx="405111" cy="259045"/>
    <xdr:sp macro="" textlink="">
      <xdr:nvSpPr>
        <xdr:cNvPr id="448" name="n_1mainValue【一般廃棄物処理施設】&#10;有形固定資産減価償却率">
          <a:extLst>
            <a:ext uri="{FF2B5EF4-FFF2-40B4-BE49-F238E27FC236}">
              <a16:creationId xmlns:a16="http://schemas.microsoft.com/office/drawing/2014/main" id="{00000000-0008-0000-0F00-0000C0010000}"/>
            </a:ext>
          </a:extLst>
        </xdr:cNvPr>
        <xdr:cNvSpPr txBox="1"/>
      </xdr:nvSpPr>
      <xdr:spPr>
        <a:xfrm>
          <a:off x="134372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91276</xdr:rowOff>
    </xdr:from>
    <xdr:ext cx="405111" cy="259045"/>
    <xdr:sp macro="" textlink="">
      <xdr:nvSpPr>
        <xdr:cNvPr id="449" name="n_2mainValue【一般廃棄物処理施設】&#10;有形固定資産減価償却率">
          <a:extLst>
            <a:ext uri="{FF2B5EF4-FFF2-40B4-BE49-F238E27FC236}">
              <a16:creationId xmlns:a16="http://schemas.microsoft.com/office/drawing/2014/main" id="{00000000-0008-0000-0F00-0000C1010000}"/>
            </a:ext>
          </a:extLst>
        </xdr:cNvPr>
        <xdr:cNvSpPr txBox="1"/>
      </xdr:nvSpPr>
      <xdr:spPr>
        <a:xfrm>
          <a:off x="12675244" y="595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45555</xdr:rowOff>
    </xdr:from>
    <xdr:ext cx="405111" cy="259045"/>
    <xdr:sp macro="" textlink="">
      <xdr:nvSpPr>
        <xdr:cNvPr id="450" name="n_3mainValue【一般廃棄物処理施設】&#10;有形固定資産減価償却率">
          <a:extLst>
            <a:ext uri="{FF2B5EF4-FFF2-40B4-BE49-F238E27FC236}">
              <a16:creationId xmlns:a16="http://schemas.microsoft.com/office/drawing/2014/main" id="{00000000-0008-0000-0F00-0000C2010000}"/>
            </a:ext>
          </a:extLst>
        </xdr:cNvPr>
        <xdr:cNvSpPr txBox="1"/>
      </xdr:nvSpPr>
      <xdr:spPr>
        <a:xfrm>
          <a:off x="11900544" y="591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171285</xdr:rowOff>
    </xdr:from>
    <xdr:ext cx="405111" cy="259045"/>
    <xdr:sp macro="" textlink="">
      <xdr:nvSpPr>
        <xdr:cNvPr id="451" name="n_4mainValue【一般廃棄物処理施設】&#10;有形固定資産減価償却率">
          <a:extLst>
            <a:ext uri="{FF2B5EF4-FFF2-40B4-BE49-F238E27FC236}">
              <a16:creationId xmlns:a16="http://schemas.microsoft.com/office/drawing/2014/main" id="{00000000-0008-0000-0F00-0000C3010000}"/>
            </a:ext>
          </a:extLst>
        </xdr:cNvPr>
        <xdr:cNvSpPr txBox="1"/>
      </xdr:nvSpPr>
      <xdr:spPr>
        <a:xfrm>
          <a:off x="11102984" y="5871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5589461" y="66760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5589461" y="63570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5589461" y="60381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558946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558946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a:extLst>
            <a:ext uri="{FF2B5EF4-FFF2-40B4-BE49-F238E27FC236}">
              <a16:creationId xmlns:a16="http://schemas.microsoft.com/office/drawing/2014/main" id="{00000000-0008-0000-0F00-0000DC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2956</xdr:rowOff>
    </xdr:from>
    <xdr:to>
      <xdr:col>116</xdr:col>
      <xdr:colOff>62864</xdr:colOff>
      <xdr:row>42</xdr:row>
      <xdr:rowOff>84083</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flipV="1">
          <a:off x="19509104" y="5702716"/>
          <a:ext cx="0" cy="142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87910</xdr:rowOff>
    </xdr:from>
    <xdr:ext cx="469744" cy="259045"/>
    <xdr:sp macro="" textlink="">
      <xdr:nvSpPr>
        <xdr:cNvPr id="478" name="【一般廃棄物処理施設】&#10;一人当たり有形固定資産（償却資産）額最小値テキスト">
          <a:extLst>
            <a:ext uri="{FF2B5EF4-FFF2-40B4-BE49-F238E27FC236}">
              <a16:creationId xmlns:a16="http://schemas.microsoft.com/office/drawing/2014/main" id="{00000000-0008-0000-0F00-0000DE010000}"/>
            </a:ext>
          </a:extLst>
        </xdr:cNvPr>
        <xdr:cNvSpPr txBox="1"/>
      </xdr:nvSpPr>
      <xdr:spPr>
        <a:xfrm>
          <a:off x="19547840" y="712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84083</xdr:rowOff>
    </xdr:from>
    <xdr:to>
      <xdr:col>116</xdr:col>
      <xdr:colOff>152400</xdr:colOff>
      <xdr:row>42</xdr:row>
      <xdr:rowOff>84083</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9443700" y="71249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121083</xdr:rowOff>
    </xdr:from>
    <xdr:ext cx="599010" cy="259045"/>
    <xdr:sp macro="" textlink="">
      <xdr:nvSpPr>
        <xdr:cNvPr id="480" name="【一般廃棄物処理施設】&#10;一人当たり有形固定資産（償却資産）額最大値テキスト">
          <a:extLst>
            <a:ext uri="{FF2B5EF4-FFF2-40B4-BE49-F238E27FC236}">
              <a16:creationId xmlns:a16="http://schemas.microsoft.com/office/drawing/2014/main" id="{00000000-0008-0000-0F00-0000E0010000}"/>
            </a:ext>
          </a:extLst>
        </xdr:cNvPr>
        <xdr:cNvSpPr txBox="1"/>
      </xdr:nvSpPr>
      <xdr:spPr>
        <a:xfrm>
          <a:off x="19547840" y="548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2956</xdr:rowOff>
    </xdr:from>
    <xdr:to>
      <xdr:col>116</xdr:col>
      <xdr:colOff>152400</xdr:colOff>
      <xdr:row>34</xdr:row>
      <xdr:rowOff>2956</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9443700" y="57027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19976</xdr:rowOff>
    </xdr:from>
    <xdr:ext cx="599010" cy="259045"/>
    <xdr:sp macro="" textlink="">
      <xdr:nvSpPr>
        <xdr:cNvPr id="482" name="【一般廃棄物処理施設】&#10;一人当たり有形固定資産（償却資産）額平均値テキスト">
          <a:extLst>
            <a:ext uri="{FF2B5EF4-FFF2-40B4-BE49-F238E27FC236}">
              <a16:creationId xmlns:a16="http://schemas.microsoft.com/office/drawing/2014/main" id="{00000000-0008-0000-0F00-0000E2010000}"/>
            </a:ext>
          </a:extLst>
        </xdr:cNvPr>
        <xdr:cNvSpPr txBox="1"/>
      </xdr:nvSpPr>
      <xdr:spPr>
        <a:xfrm>
          <a:off x="19547840" y="65579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168549</xdr:rowOff>
    </xdr:from>
    <xdr:to>
      <xdr:col>116</xdr:col>
      <xdr:colOff>114300</xdr:colOff>
      <xdr:row>40</xdr:row>
      <xdr:rowOff>98699</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19458940" y="67065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146669</xdr:rowOff>
    </xdr:from>
    <xdr:to>
      <xdr:col>112</xdr:col>
      <xdr:colOff>38100</xdr:colOff>
      <xdr:row>40</xdr:row>
      <xdr:rowOff>76819</xdr:rowOff>
    </xdr:to>
    <xdr:sp macro="" textlink="">
      <xdr:nvSpPr>
        <xdr:cNvPr id="484" name="フローチャート: 判断 483">
          <a:extLst>
            <a:ext uri="{FF2B5EF4-FFF2-40B4-BE49-F238E27FC236}">
              <a16:creationId xmlns:a16="http://schemas.microsoft.com/office/drawing/2014/main" id="{00000000-0008-0000-0F00-0000E4010000}"/>
            </a:ext>
          </a:extLst>
        </xdr:cNvPr>
        <xdr:cNvSpPr/>
      </xdr:nvSpPr>
      <xdr:spPr>
        <a:xfrm>
          <a:off x="18735040" y="66846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3914</xdr:rowOff>
    </xdr:from>
    <xdr:to>
      <xdr:col>107</xdr:col>
      <xdr:colOff>101600</xdr:colOff>
      <xdr:row>40</xdr:row>
      <xdr:rowOff>105514</xdr:rowOff>
    </xdr:to>
    <xdr:sp macro="" textlink="">
      <xdr:nvSpPr>
        <xdr:cNvPr id="485" name="フローチャート: 判断 484">
          <a:extLst>
            <a:ext uri="{FF2B5EF4-FFF2-40B4-BE49-F238E27FC236}">
              <a16:creationId xmlns:a16="http://schemas.microsoft.com/office/drawing/2014/main" id="{00000000-0008-0000-0F00-0000E5010000}"/>
            </a:ext>
          </a:extLst>
        </xdr:cNvPr>
        <xdr:cNvSpPr/>
      </xdr:nvSpPr>
      <xdr:spPr>
        <a:xfrm>
          <a:off x="17937480" y="670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10306</xdr:rowOff>
    </xdr:from>
    <xdr:to>
      <xdr:col>102</xdr:col>
      <xdr:colOff>165100</xdr:colOff>
      <xdr:row>40</xdr:row>
      <xdr:rowOff>111906</xdr:rowOff>
    </xdr:to>
    <xdr:sp macro="" textlink="">
      <xdr:nvSpPr>
        <xdr:cNvPr id="486" name="フローチャート: 判断 485">
          <a:extLst>
            <a:ext uri="{FF2B5EF4-FFF2-40B4-BE49-F238E27FC236}">
              <a16:creationId xmlns:a16="http://schemas.microsoft.com/office/drawing/2014/main" id="{00000000-0008-0000-0F00-0000E6010000}"/>
            </a:ext>
          </a:extLst>
        </xdr:cNvPr>
        <xdr:cNvSpPr/>
      </xdr:nvSpPr>
      <xdr:spPr>
        <a:xfrm>
          <a:off x="17162780" y="6715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142365</xdr:rowOff>
    </xdr:from>
    <xdr:to>
      <xdr:col>98</xdr:col>
      <xdr:colOff>38100</xdr:colOff>
      <xdr:row>40</xdr:row>
      <xdr:rowOff>72515</xdr:rowOff>
    </xdr:to>
    <xdr:sp macro="" textlink="">
      <xdr:nvSpPr>
        <xdr:cNvPr id="487" name="フローチャート: 判断 486">
          <a:extLst>
            <a:ext uri="{FF2B5EF4-FFF2-40B4-BE49-F238E27FC236}">
              <a16:creationId xmlns:a16="http://schemas.microsoft.com/office/drawing/2014/main" id="{00000000-0008-0000-0F00-0000E7010000}"/>
            </a:ext>
          </a:extLst>
        </xdr:cNvPr>
        <xdr:cNvSpPr/>
      </xdr:nvSpPr>
      <xdr:spPr>
        <a:xfrm>
          <a:off x="16388080" y="66803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118290</xdr:rowOff>
    </xdr:from>
    <xdr:to>
      <xdr:col>116</xdr:col>
      <xdr:colOff>114300</xdr:colOff>
      <xdr:row>42</xdr:row>
      <xdr:rowOff>48440</xdr:rowOff>
    </xdr:to>
    <xdr:sp macro="" textlink="">
      <xdr:nvSpPr>
        <xdr:cNvPr id="493" name="楕円 492">
          <a:extLst>
            <a:ext uri="{FF2B5EF4-FFF2-40B4-BE49-F238E27FC236}">
              <a16:creationId xmlns:a16="http://schemas.microsoft.com/office/drawing/2014/main" id="{00000000-0008-0000-0F00-0000ED010000}"/>
            </a:ext>
          </a:extLst>
        </xdr:cNvPr>
        <xdr:cNvSpPr/>
      </xdr:nvSpPr>
      <xdr:spPr>
        <a:xfrm>
          <a:off x="19458940" y="6991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33217</xdr:rowOff>
    </xdr:from>
    <xdr:ext cx="534377" cy="259045"/>
    <xdr:sp macro="" textlink="">
      <xdr:nvSpPr>
        <xdr:cNvPr id="494" name="【一般廃棄物処理施設】&#10;一人当たり有形固定資産（償却資産）額該当値テキスト">
          <a:extLst>
            <a:ext uri="{FF2B5EF4-FFF2-40B4-BE49-F238E27FC236}">
              <a16:creationId xmlns:a16="http://schemas.microsoft.com/office/drawing/2014/main" id="{00000000-0008-0000-0F00-0000EE010000}"/>
            </a:ext>
          </a:extLst>
        </xdr:cNvPr>
        <xdr:cNvSpPr txBox="1"/>
      </xdr:nvSpPr>
      <xdr:spPr>
        <a:xfrm>
          <a:off x="19547840" y="690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118009</xdr:rowOff>
    </xdr:from>
    <xdr:to>
      <xdr:col>112</xdr:col>
      <xdr:colOff>38100</xdr:colOff>
      <xdr:row>42</xdr:row>
      <xdr:rowOff>48159</xdr:rowOff>
    </xdr:to>
    <xdr:sp macro="" textlink="">
      <xdr:nvSpPr>
        <xdr:cNvPr id="495" name="楕円 494">
          <a:extLst>
            <a:ext uri="{FF2B5EF4-FFF2-40B4-BE49-F238E27FC236}">
              <a16:creationId xmlns:a16="http://schemas.microsoft.com/office/drawing/2014/main" id="{00000000-0008-0000-0F00-0000EF010000}"/>
            </a:ext>
          </a:extLst>
        </xdr:cNvPr>
        <xdr:cNvSpPr/>
      </xdr:nvSpPr>
      <xdr:spPr>
        <a:xfrm>
          <a:off x="18735040" y="69912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168809</xdr:rowOff>
    </xdr:from>
    <xdr:to>
      <xdr:col>116</xdr:col>
      <xdr:colOff>63500</xdr:colOff>
      <xdr:row>41</xdr:row>
      <xdr:rowOff>169090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8778220" y="7042049"/>
          <a:ext cx="731520" cy="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117950</xdr:rowOff>
    </xdr:from>
    <xdr:to>
      <xdr:col>107</xdr:col>
      <xdr:colOff>101600</xdr:colOff>
      <xdr:row>42</xdr:row>
      <xdr:rowOff>48100</xdr:rowOff>
    </xdr:to>
    <xdr:sp macro="" textlink="">
      <xdr:nvSpPr>
        <xdr:cNvPr id="497" name="楕円 496">
          <a:extLst>
            <a:ext uri="{FF2B5EF4-FFF2-40B4-BE49-F238E27FC236}">
              <a16:creationId xmlns:a16="http://schemas.microsoft.com/office/drawing/2014/main" id="{00000000-0008-0000-0F00-0000F1010000}"/>
            </a:ext>
          </a:extLst>
        </xdr:cNvPr>
        <xdr:cNvSpPr/>
      </xdr:nvSpPr>
      <xdr:spPr>
        <a:xfrm>
          <a:off x="17937480" y="6991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168750</xdr:rowOff>
    </xdr:from>
    <xdr:to>
      <xdr:col>111</xdr:col>
      <xdr:colOff>177800</xdr:colOff>
      <xdr:row>41</xdr:row>
      <xdr:rowOff>168809</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7988280" y="7041990"/>
          <a:ext cx="78994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118022</xdr:rowOff>
    </xdr:from>
    <xdr:to>
      <xdr:col>102</xdr:col>
      <xdr:colOff>165100</xdr:colOff>
      <xdr:row>42</xdr:row>
      <xdr:rowOff>48172</xdr:rowOff>
    </xdr:to>
    <xdr:sp macro="" textlink="">
      <xdr:nvSpPr>
        <xdr:cNvPr id="499" name="楕円 498">
          <a:extLst>
            <a:ext uri="{FF2B5EF4-FFF2-40B4-BE49-F238E27FC236}">
              <a16:creationId xmlns:a16="http://schemas.microsoft.com/office/drawing/2014/main" id="{00000000-0008-0000-0F00-0000F3010000}"/>
            </a:ext>
          </a:extLst>
        </xdr:cNvPr>
        <xdr:cNvSpPr/>
      </xdr:nvSpPr>
      <xdr:spPr>
        <a:xfrm>
          <a:off x="17162780" y="69912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168750</xdr:rowOff>
    </xdr:from>
    <xdr:to>
      <xdr:col>107</xdr:col>
      <xdr:colOff>50800</xdr:colOff>
      <xdr:row>41</xdr:row>
      <xdr:rowOff>168822</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flipV="1">
          <a:off x="17213580" y="7041990"/>
          <a:ext cx="774700" cy="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118372</xdr:rowOff>
    </xdr:from>
    <xdr:to>
      <xdr:col>98</xdr:col>
      <xdr:colOff>38100</xdr:colOff>
      <xdr:row>42</xdr:row>
      <xdr:rowOff>48522</xdr:rowOff>
    </xdr:to>
    <xdr:sp macro="" textlink="">
      <xdr:nvSpPr>
        <xdr:cNvPr id="501" name="楕円 500">
          <a:extLst>
            <a:ext uri="{FF2B5EF4-FFF2-40B4-BE49-F238E27FC236}">
              <a16:creationId xmlns:a16="http://schemas.microsoft.com/office/drawing/2014/main" id="{00000000-0008-0000-0F00-0000F5010000}"/>
            </a:ext>
          </a:extLst>
        </xdr:cNvPr>
        <xdr:cNvSpPr/>
      </xdr:nvSpPr>
      <xdr:spPr>
        <a:xfrm>
          <a:off x="16388080" y="69916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168822</xdr:rowOff>
    </xdr:from>
    <xdr:to>
      <xdr:col>102</xdr:col>
      <xdr:colOff>114300</xdr:colOff>
      <xdr:row>41</xdr:row>
      <xdr:rowOff>169172</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flipV="1">
          <a:off x="16431260" y="7042062"/>
          <a:ext cx="782320" cy="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93346</xdr:rowOff>
    </xdr:from>
    <xdr:ext cx="599010" cy="259045"/>
    <xdr:sp macro="" textlink="">
      <xdr:nvSpPr>
        <xdr:cNvPr id="503" name="n_1aveValue【一般廃棄物処理施設】&#10;一人当たり有形固定資産（償却資産）額">
          <a:extLst>
            <a:ext uri="{FF2B5EF4-FFF2-40B4-BE49-F238E27FC236}">
              <a16:creationId xmlns:a16="http://schemas.microsoft.com/office/drawing/2014/main" id="{00000000-0008-0000-0F00-0000F7010000}"/>
            </a:ext>
          </a:extLst>
        </xdr:cNvPr>
        <xdr:cNvSpPr txBox="1"/>
      </xdr:nvSpPr>
      <xdr:spPr>
        <a:xfrm>
          <a:off x="18496495" y="6463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122041</xdr:rowOff>
    </xdr:from>
    <xdr:ext cx="599010" cy="259045"/>
    <xdr:sp macro="" textlink="">
      <xdr:nvSpPr>
        <xdr:cNvPr id="504" name="n_2aveValue【一般廃棄物処理施設】&#10;一人当たり有形固定資産（償却資産）額">
          <a:extLst>
            <a:ext uri="{FF2B5EF4-FFF2-40B4-BE49-F238E27FC236}">
              <a16:creationId xmlns:a16="http://schemas.microsoft.com/office/drawing/2014/main" id="{00000000-0008-0000-0F00-0000F8010000}"/>
            </a:ext>
          </a:extLst>
        </xdr:cNvPr>
        <xdr:cNvSpPr txBox="1"/>
      </xdr:nvSpPr>
      <xdr:spPr>
        <a:xfrm>
          <a:off x="17734495" y="6492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128433</xdr:rowOff>
    </xdr:from>
    <xdr:ext cx="599010" cy="259045"/>
    <xdr:sp macro="" textlink="">
      <xdr:nvSpPr>
        <xdr:cNvPr id="505" name="n_3aveValue【一般廃棄物処理施設】&#10;一人当たり有形固定資産（償却資産）額">
          <a:extLst>
            <a:ext uri="{FF2B5EF4-FFF2-40B4-BE49-F238E27FC236}">
              <a16:creationId xmlns:a16="http://schemas.microsoft.com/office/drawing/2014/main" id="{00000000-0008-0000-0F00-0000F9010000}"/>
            </a:ext>
          </a:extLst>
        </xdr:cNvPr>
        <xdr:cNvSpPr txBox="1"/>
      </xdr:nvSpPr>
      <xdr:spPr>
        <a:xfrm>
          <a:off x="16936935" y="649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89042</xdr:rowOff>
    </xdr:from>
    <xdr:ext cx="599010" cy="259045"/>
    <xdr:sp macro="" textlink="">
      <xdr:nvSpPr>
        <xdr:cNvPr id="506" name="n_4aveValue【一般廃棄物処理施設】&#10;一人当たり有形固定資産（償却資産）額">
          <a:extLst>
            <a:ext uri="{FF2B5EF4-FFF2-40B4-BE49-F238E27FC236}">
              <a16:creationId xmlns:a16="http://schemas.microsoft.com/office/drawing/2014/main" id="{00000000-0008-0000-0F00-0000FA010000}"/>
            </a:ext>
          </a:extLst>
        </xdr:cNvPr>
        <xdr:cNvSpPr txBox="1"/>
      </xdr:nvSpPr>
      <xdr:spPr>
        <a:xfrm>
          <a:off x="16162235" y="6459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39286</xdr:rowOff>
    </xdr:from>
    <xdr:ext cx="534377" cy="259045"/>
    <xdr:sp macro="" textlink="">
      <xdr:nvSpPr>
        <xdr:cNvPr id="507" name="n_1mainValue【一般廃棄物処理施設】&#10;一人当たり有形固定資産（償却資産）額">
          <a:extLst>
            <a:ext uri="{FF2B5EF4-FFF2-40B4-BE49-F238E27FC236}">
              <a16:creationId xmlns:a16="http://schemas.microsoft.com/office/drawing/2014/main" id="{00000000-0008-0000-0F00-0000FB010000}"/>
            </a:ext>
          </a:extLst>
        </xdr:cNvPr>
        <xdr:cNvSpPr txBox="1"/>
      </xdr:nvSpPr>
      <xdr:spPr>
        <a:xfrm>
          <a:off x="18528811" y="70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39227</xdr:rowOff>
    </xdr:from>
    <xdr:ext cx="534377" cy="259045"/>
    <xdr:sp macro="" textlink="">
      <xdr:nvSpPr>
        <xdr:cNvPr id="508" name="n_2mainValue【一般廃棄物処理施設】&#10;一人当たり有形固定資産（償却資産）額">
          <a:extLst>
            <a:ext uri="{FF2B5EF4-FFF2-40B4-BE49-F238E27FC236}">
              <a16:creationId xmlns:a16="http://schemas.microsoft.com/office/drawing/2014/main" id="{00000000-0008-0000-0F00-0000FC010000}"/>
            </a:ext>
          </a:extLst>
        </xdr:cNvPr>
        <xdr:cNvSpPr txBox="1"/>
      </xdr:nvSpPr>
      <xdr:spPr>
        <a:xfrm>
          <a:off x="17766811" y="708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39299</xdr:rowOff>
    </xdr:from>
    <xdr:ext cx="534377" cy="259045"/>
    <xdr:sp macro="" textlink="">
      <xdr:nvSpPr>
        <xdr:cNvPr id="509" name="n_3mainValue【一般廃棄物処理施設】&#10;一人当たり有形固定資産（償却資産）額">
          <a:extLst>
            <a:ext uri="{FF2B5EF4-FFF2-40B4-BE49-F238E27FC236}">
              <a16:creationId xmlns:a16="http://schemas.microsoft.com/office/drawing/2014/main" id="{00000000-0008-0000-0F00-0000FD010000}"/>
            </a:ext>
          </a:extLst>
        </xdr:cNvPr>
        <xdr:cNvSpPr txBox="1"/>
      </xdr:nvSpPr>
      <xdr:spPr>
        <a:xfrm>
          <a:off x="16969251" y="708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39649</xdr:rowOff>
    </xdr:from>
    <xdr:ext cx="534377" cy="259045"/>
    <xdr:sp macro="" textlink="">
      <xdr:nvSpPr>
        <xdr:cNvPr id="510" name="n_4mainValue【一般廃棄物処理施設】&#10;一人当たり有形固定資産（償却資産）額">
          <a:extLst>
            <a:ext uri="{FF2B5EF4-FFF2-40B4-BE49-F238E27FC236}">
              <a16:creationId xmlns:a16="http://schemas.microsoft.com/office/drawing/2014/main" id="{00000000-0008-0000-0F00-0000FE010000}"/>
            </a:ext>
          </a:extLst>
        </xdr:cNvPr>
        <xdr:cNvSpPr txBox="1"/>
      </xdr:nvSpPr>
      <xdr:spPr>
        <a:xfrm>
          <a:off x="16194551" y="708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a:extLst>
            <a:ext uri="{FF2B5EF4-FFF2-40B4-BE49-F238E27FC236}">
              <a16:creationId xmlns:a16="http://schemas.microsoft.com/office/drawing/2014/main" id="{00000000-0008-0000-0F00-000016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97155</xdr:rowOff>
    </xdr:from>
    <xdr:to>
      <xdr:col>85</xdr:col>
      <xdr:colOff>126364</xdr:colOff>
      <xdr:row>64</xdr:row>
      <xdr:rowOff>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flipV="1">
          <a:off x="14375764" y="9484995"/>
          <a:ext cx="0" cy="1243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536" name="【保健センター・保健所】&#10;有形固定資産減価償却率最小値テキスト">
          <a:extLst>
            <a:ext uri="{FF2B5EF4-FFF2-40B4-BE49-F238E27FC236}">
              <a16:creationId xmlns:a16="http://schemas.microsoft.com/office/drawing/2014/main" id="{00000000-0008-0000-0F00-000018020000}"/>
            </a:ext>
          </a:extLst>
        </xdr:cNvPr>
        <xdr:cNvSpPr txBox="1"/>
      </xdr:nvSpPr>
      <xdr:spPr>
        <a:xfrm>
          <a:off x="14414500"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4287500" y="10728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43832</xdr:rowOff>
    </xdr:from>
    <xdr:ext cx="405111" cy="259045"/>
    <xdr:sp macro="" textlink="">
      <xdr:nvSpPr>
        <xdr:cNvPr id="538" name="【保健センター・保健所】&#10;有形固定資産減価償却率最大値テキスト">
          <a:extLst>
            <a:ext uri="{FF2B5EF4-FFF2-40B4-BE49-F238E27FC236}">
              <a16:creationId xmlns:a16="http://schemas.microsoft.com/office/drawing/2014/main" id="{00000000-0008-0000-0F00-00001A020000}"/>
            </a:ext>
          </a:extLst>
        </xdr:cNvPr>
        <xdr:cNvSpPr txBox="1"/>
      </xdr:nvSpPr>
      <xdr:spPr>
        <a:xfrm>
          <a:off x="14414500" y="926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97155</xdr:rowOff>
    </xdr:from>
    <xdr:to>
      <xdr:col>86</xdr:col>
      <xdr:colOff>25400</xdr:colOff>
      <xdr:row>56</xdr:row>
      <xdr:rowOff>97155</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4287500" y="94849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153052</xdr:rowOff>
    </xdr:from>
    <xdr:ext cx="405111" cy="259045"/>
    <xdr:sp macro="" textlink="">
      <xdr:nvSpPr>
        <xdr:cNvPr id="540" name="【保健センター・保健所】&#10;有形固定資産減価償却率平均値テキスト">
          <a:extLst>
            <a:ext uri="{FF2B5EF4-FFF2-40B4-BE49-F238E27FC236}">
              <a16:creationId xmlns:a16="http://schemas.microsoft.com/office/drawing/2014/main" id="{00000000-0008-0000-0F00-00001C020000}"/>
            </a:ext>
          </a:extLst>
        </xdr:cNvPr>
        <xdr:cNvSpPr txBox="1"/>
      </xdr:nvSpPr>
      <xdr:spPr>
        <a:xfrm>
          <a:off x="14414500" y="9708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130175</xdr:rowOff>
    </xdr:from>
    <xdr:to>
      <xdr:col>85</xdr:col>
      <xdr:colOff>177800</xdr:colOff>
      <xdr:row>59</xdr:row>
      <xdr:rowOff>60325</xdr:rowOff>
    </xdr:to>
    <xdr:sp macro="" textlink="">
      <xdr:nvSpPr>
        <xdr:cNvPr id="541" name="フローチャート: 判断 540">
          <a:extLst>
            <a:ext uri="{FF2B5EF4-FFF2-40B4-BE49-F238E27FC236}">
              <a16:creationId xmlns:a16="http://schemas.microsoft.com/office/drawing/2014/main" id="{00000000-0008-0000-0F00-00001D020000}"/>
            </a:ext>
          </a:extLst>
        </xdr:cNvPr>
        <xdr:cNvSpPr/>
      </xdr:nvSpPr>
      <xdr:spPr>
        <a:xfrm>
          <a:off x="14325600" y="985329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92075</xdr:rowOff>
    </xdr:from>
    <xdr:to>
      <xdr:col>81</xdr:col>
      <xdr:colOff>101600</xdr:colOff>
      <xdr:row>59</xdr:row>
      <xdr:rowOff>22225</xdr:rowOff>
    </xdr:to>
    <xdr:sp macro="" textlink="">
      <xdr:nvSpPr>
        <xdr:cNvPr id="542" name="フローチャート: 判断 541">
          <a:extLst>
            <a:ext uri="{FF2B5EF4-FFF2-40B4-BE49-F238E27FC236}">
              <a16:creationId xmlns:a16="http://schemas.microsoft.com/office/drawing/2014/main" id="{00000000-0008-0000-0F00-00001E020000}"/>
            </a:ext>
          </a:extLst>
        </xdr:cNvPr>
        <xdr:cNvSpPr/>
      </xdr:nvSpPr>
      <xdr:spPr>
        <a:xfrm>
          <a:off x="13578840" y="9815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145415</xdr:rowOff>
    </xdr:from>
    <xdr:to>
      <xdr:col>76</xdr:col>
      <xdr:colOff>165100</xdr:colOff>
      <xdr:row>59</xdr:row>
      <xdr:rowOff>75565</xdr:rowOff>
    </xdr:to>
    <xdr:sp macro="" textlink="">
      <xdr:nvSpPr>
        <xdr:cNvPr id="543" name="フローチャート: 判断 542">
          <a:extLst>
            <a:ext uri="{FF2B5EF4-FFF2-40B4-BE49-F238E27FC236}">
              <a16:creationId xmlns:a16="http://schemas.microsoft.com/office/drawing/2014/main" id="{00000000-0008-0000-0F00-00001F020000}"/>
            </a:ext>
          </a:extLst>
        </xdr:cNvPr>
        <xdr:cNvSpPr/>
      </xdr:nvSpPr>
      <xdr:spPr>
        <a:xfrm>
          <a:off x="12804140" y="9868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544" name="フローチャート: 判断 543">
          <a:extLst>
            <a:ext uri="{FF2B5EF4-FFF2-40B4-BE49-F238E27FC236}">
              <a16:creationId xmlns:a16="http://schemas.microsoft.com/office/drawing/2014/main" id="{00000000-0008-0000-0F00-000020020000}"/>
            </a:ext>
          </a:extLst>
        </xdr:cNvPr>
        <xdr:cNvSpPr/>
      </xdr:nvSpPr>
      <xdr:spPr>
        <a:xfrm>
          <a:off x="12029440" y="98380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545" name="フローチャート: 判断 544">
          <a:extLst>
            <a:ext uri="{FF2B5EF4-FFF2-40B4-BE49-F238E27FC236}">
              <a16:creationId xmlns:a16="http://schemas.microsoft.com/office/drawing/2014/main" id="{00000000-0008-0000-0F00-000021020000}"/>
            </a:ext>
          </a:extLst>
        </xdr:cNvPr>
        <xdr:cNvSpPr/>
      </xdr:nvSpPr>
      <xdr:spPr>
        <a:xfrm>
          <a:off x="11231880" y="9859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2540</xdr:rowOff>
    </xdr:from>
    <xdr:to>
      <xdr:col>85</xdr:col>
      <xdr:colOff>177800</xdr:colOff>
      <xdr:row>59</xdr:row>
      <xdr:rowOff>104140</xdr:rowOff>
    </xdr:to>
    <xdr:sp macro="" textlink="">
      <xdr:nvSpPr>
        <xdr:cNvPr id="551" name="楕円 550">
          <a:extLst>
            <a:ext uri="{FF2B5EF4-FFF2-40B4-BE49-F238E27FC236}">
              <a16:creationId xmlns:a16="http://schemas.microsoft.com/office/drawing/2014/main" id="{00000000-0008-0000-0F00-000027020000}"/>
            </a:ext>
          </a:extLst>
        </xdr:cNvPr>
        <xdr:cNvSpPr/>
      </xdr:nvSpPr>
      <xdr:spPr>
        <a:xfrm>
          <a:off x="14325600" y="989330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152417</xdr:rowOff>
    </xdr:from>
    <xdr:ext cx="405111" cy="259045"/>
    <xdr:sp macro="" textlink="">
      <xdr:nvSpPr>
        <xdr:cNvPr id="552" name="【保健センター・保健所】&#10;有形固定資産減価償却率該当値テキスト">
          <a:extLst>
            <a:ext uri="{FF2B5EF4-FFF2-40B4-BE49-F238E27FC236}">
              <a16:creationId xmlns:a16="http://schemas.microsoft.com/office/drawing/2014/main" id="{00000000-0008-0000-0F00-000028020000}"/>
            </a:ext>
          </a:extLst>
        </xdr:cNvPr>
        <xdr:cNvSpPr txBox="1"/>
      </xdr:nvSpPr>
      <xdr:spPr>
        <a:xfrm>
          <a:off x="14414500" y="987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122555</xdr:rowOff>
    </xdr:from>
    <xdr:to>
      <xdr:col>81</xdr:col>
      <xdr:colOff>101600</xdr:colOff>
      <xdr:row>59</xdr:row>
      <xdr:rowOff>52705</xdr:rowOff>
    </xdr:to>
    <xdr:sp macro="" textlink="">
      <xdr:nvSpPr>
        <xdr:cNvPr id="553" name="楕円 552">
          <a:extLst>
            <a:ext uri="{FF2B5EF4-FFF2-40B4-BE49-F238E27FC236}">
              <a16:creationId xmlns:a16="http://schemas.microsoft.com/office/drawing/2014/main" id="{00000000-0008-0000-0F00-000029020000}"/>
            </a:ext>
          </a:extLst>
        </xdr:cNvPr>
        <xdr:cNvSpPr/>
      </xdr:nvSpPr>
      <xdr:spPr>
        <a:xfrm>
          <a:off x="13578840" y="9845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1905</xdr:rowOff>
    </xdr:from>
    <xdr:to>
      <xdr:col>85</xdr:col>
      <xdr:colOff>127000</xdr:colOff>
      <xdr:row>59</xdr:row>
      <xdr:rowOff>53340</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3629640" y="9892665"/>
          <a:ext cx="74676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71120</xdr:rowOff>
    </xdr:from>
    <xdr:to>
      <xdr:col>76</xdr:col>
      <xdr:colOff>165100</xdr:colOff>
      <xdr:row>59</xdr:row>
      <xdr:rowOff>1270</xdr:rowOff>
    </xdr:to>
    <xdr:sp macro="" textlink="">
      <xdr:nvSpPr>
        <xdr:cNvPr id="555" name="楕円 554">
          <a:extLst>
            <a:ext uri="{FF2B5EF4-FFF2-40B4-BE49-F238E27FC236}">
              <a16:creationId xmlns:a16="http://schemas.microsoft.com/office/drawing/2014/main" id="{00000000-0008-0000-0F00-00002B020000}"/>
            </a:ext>
          </a:extLst>
        </xdr:cNvPr>
        <xdr:cNvSpPr/>
      </xdr:nvSpPr>
      <xdr:spPr>
        <a:xfrm>
          <a:off x="12804140" y="9794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121920</xdr:rowOff>
    </xdr:from>
    <xdr:to>
      <xdr:col>81</xdr:col>
      <xdr:colOff>50800</xdr:colOff>
      <xdr:row>59</xdr:row>
      <xdr:rowOff>1905</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2854940" y="9845040"/>
          <a:ext cx="7747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19685</xdr:rowOff>
    </xdr:from>
    <xdr:to>
      <xdr:col>72</xdr:col>
      <xdr:colOff>38100</xdr:colOff>
      <xdr:row>58</xdr:row>
      <xdr:rowOff>121285</xdr:rowOff>
    </xdr:to>
    <xdr:sp macro="" textlink="">
      <xdr:nvSpPr>
        <xdr:cNvPr id="557" name="楕円 556">
          <a:extLst>
            <a:ext uri="{FF2B5EF4-FFF2-40B4-BE49-F238E27FC236}">
              <a16:creationId xmlns:a16="http://schemas.microsoft.com/office/drawing/2014/main" id="{00000000-0008-0000-0F00-00002D020000}"/>
            </a:ext>
          </a:extLst>
        </xdr:cNvPr>
        <xdr:cNvSpPr/>
      </xdr:nvSpPr>
      <xdr:spPr>
        <a:xfrm>
          <a:off x="12029440" y="97428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70485</xdr:rowOff>
    </xdr:from>
    <xdr:to>
      <xdr:col>76</xdr:col>
      <xdr:colOff>114300</xdr:colOff>
      <xdr:row>58</xdr:row>
      <xdr:rowOff>121920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2072620" y="9793605"/>
          <a:ext cx="78232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139700</xdr:rowOff>
    </xdr:from>
    <xdr:to>
      <xdr:col>67</xdr:col>
      <xdr:colOff>101600</xdr:colOff>
      <xdr:row>58</xdr:row>
      <xdr:rowOff>69850</xdr:rowOff>
    </xdr:to>
    <xdr:sp macro="" textlink="">
      <xdr:nvSpPr>
        <xdr:cNvPr id="559" name="楕円 558">
          <a:extLst>
            <a:ext uri="{FF2B5EF4-FFF2-40B4-BE49-F238E27FC236}">
              <a16:creationId xmlns:a16="http://schemas.microsoft.com/office/drawing/2014/main" id="{00000000-0008-0000-0F00-00002F020000}"/>
            </a:ext>
          </a:extLst>
        </xdr:cNvPr>
        <xdr:cNvSpPr/>
      </xdr:nvSpPr>
      <xdr:spPr>
        <a:xfrm>
          <a:off x="11231880" y="9695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19050</xdr:rowOff>
    </xdr:from>
    <xdr:to>
      <xdr:col>71</xdr:col>
      <xdr:colOff>177800</xdr:colOff>
      <xdr:row>58</xdr:row>
      <xdr:rowOff>70485</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1282680" y="9742170"/>
          <a:ext cx="78994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38752</xdr:rowOff>
    </xdr:from>
    <xdr:ext cx="405111" cy="259045"/>
    <xdr:sp macro="" textlink="">
      <xdr:nvSpPr>
        <xdr:cNvPr id="561" name="n_1aveValue【保健センター・保健所】&#10;有形固定資産減価償却率">
          <a:extLst>
            <a:ext uri="{FF2B5EF4-FFF2-40B4-BE49-F238E27FC236}">
              <a16:creationId xmlns:a16="http://schemas.microsoft.com/office/drawing/2014/main" id="{00000000-0008-0000-0F00-000031020000}"/>
            </a:ext>
          </a:extLst>
        </xdr:cNvPr>
        <xdr:cNvSpPr txBox="1"/>
      </xdr:nvSpPr>
      <xdr:spPr>
        <a:xfrm>
          <a:off x="13437244" y="959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66692</xdr:rowOff>
    </xdr:from>
    <xdr:ext cx="405111" cy="259045"/>
    <xdr:sp macro="" textlink="">
      <xdr:nvSpPr>
        <xdr:cNvPr id="562" name="n_2aveValue【保健センター・保健所】&#10;有形固定資産減価償却率">
          <a:extLst>
            <a:ext uri="{FF2B5EF4-FFF2-40B4-BE49-F238E27FC236}">
              <a16:creationId xmlns:a16="http://schemas.microsoft.com/office/drawing/2014/main" id="{00000000-0008-0000-0F00-000032020000}"/>
            </a:ext>
          </a:extLst>
        </xdr:cNvPr>
        <xdr:cNvSpPr txBox="1"/>
      </xdr:nvSpPr>
      <xdr:spPr>
        <a:xfrm>
          <a:off x="12675244" y="995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36212</xdr:rowOff>
    </xdr:from>
    <xdr:ext cx="405111" cy="259045"/>
    <xdr:sp macro="" textlink="">
      <xdr:nvSpPr>
        <xdr:cNvPr id="563" name="n_3aveValue【保健センター・保健所】&#10;有形固定資産減価償却率">
          <a:extLst>
            <a:ext uri="{FF2B5EF4-FFF2-40B4-BE49-F238E27FC236}">
              <a16:creationId xmlns:a16="http://schemas.microsoft.com/office/drawing/2014/main" id="{00000000-0008-0000-0F00-000033020000}"/>
            </a:ext>
          </a:extLst>
        </xdr:cNvPr>
        <xdr:cNvSpPr txBox="1"/>
      </xdr:nvSpPr>
      <xdr:spPr>
        <a:xfrm>
          <a:off x="11900544" y="9926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57167</xdr:rowOff>
    </xdr:from>
    <xdr:ext cx="405111" cy="259045"/>
    <xdr:sp macro="" textlink="">
      <xdr:nvSpPr>
        <xdr:cNvPr id="564" name="n_4aveValue【保健センター・保健所】&#10;有形固定資産減価償却率">
          <a:extLst>
            <a:ext uri="{FF2B5EF4-FFF2-40B4-BE49-F238E27FC236}">
              <a16:creationId xmlns:a16="http://schemas.microsoft.com/office/drawing/2014/main" id="{00000000-0008-0000-0F00-000034020000}"/>
            </a:ext>
          </a:extLst>
        </xdr:cNvPr>
        <xdr:cNvSpPr txBox="1"/>
      </xdr:nvSpPr>
      <xdr:spPr>
        <a:xfrm>
          <a:off x="11102984" y="994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43832</xdr:rowOff>
    </xdr:from>
    <xdr:ext cx="405111" cy="259045"/>
    <xdr:sp macro="" textlink="">
      <xdr:nvSpPr>
        <xdr:cNvPr id="565" name="n_1mainValue【保健センター・保健所】&#10;有形固定資産減価償却率">
          <a:extLst>
            <a:ext uri="{FF2B5EF4-FFF2-40B4-BE49-F238E27FC236}">
              <a16:creationId xmlns:a16="http://schemas.microsoft.com/office/drawing/2014/main" id="{00000000-0008-0000-0F00-000035020000}"/>
            </a:ext>
          </a:extLst>
        </xdr:cNvPr>
        <xdr:cNvSpPr txBox="1"/>
      </xdr:nvSpPr>
      <xdr:spPr>
        <a:xfrm>
          <a:off x="13437244" y="993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17797</xdr:rowOff>
    </xdr:from>
    <xdr:ext cx="405111" cy="259045"/>
    <xdr:sp macro="" textlink="">
      <xdr:nvSpPr>
        <xdr:cNvPr id="566" name="n_2mainValue【保健センター・保健所】&#10;有形固定資産減価償却率">
          <a:extLst>
            <a:ext uri="{FF2B5EF4-FFF2-40B4-BE49-F238E27FC236}">
              <a16:creationId xmlns:a16="http://schemas.microsoft.com/office/drawing/2014/main" id="{00000000-0008-0000-0F00-000036020000}"/>
            </a:ext>
          </a:extLst>
        </xdr:cNvPr>
        <xdr:cNvSpPr txBox="1"/>
      </xdr:nvSpPr>
      <xdr:spPr>
        <a:xfrm>
          <a:off x="12675244"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137812</xdr:rowOff>
    </xdr:from>
    <xdr:ext cx="405111" cy="259045"/>
    <xdr:sp macro="" textlink="">
      <xdr:nvSpPr>
        <xdr:cNvPr id="567" name="n_3mainValue【保健センター・保健所】&#10;有形固定資産減価償却率">
          <a:extLst>
            <a:ext uri="{FF2B5EF4-FFF2-40B4-BE49-F238E27FC236}">
              <a16:creationId xmlns:a16="http://schemas.microsoft.com/office/drawing/2014/main" id="{00000000-0008-0000-0F00-000037020000}"/>
            </a:ext>
          </a:extLst>
        </xdr:cNvPr>
        <xdr:cNvSpPr txBox="1"/>
      </xdr:nvSpPr>
      <xdr:spPr>
        <a:xfrm>
          <a:off x="11900544" y="952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86377</xdr:rowOff>
    </xdr:from>
    <xdr:ext cx="405111" cy="259045"/>
    <xdr:sp macro="" textlink="">
      <xdr:nvSpPr>
        <xdr:cNvPr id="568" name="n_4mainValue【保健センター・保健所】&#10;有形固定資産減価償却率">
          <a:extLst>
            <a:ext uri="{FF2B5EF4-FFF2-40B4-BE49-F238E27FC236}">
              <a16:creationId xmlns:a16="http://schemas.microsoft.com/office/drawing/2014/main" id="{00000000-0008-0000-0F00-000038020000}"/>
            </a:ext>
          </a:extLst>
        </xdr:cNvPr>
        <xdr:cNvSpPr txBox="1"/>
      </xdr:nvSpPr>
      <xdr:spPr>
        <a:xfrm>
          <a:off x="11102984" y="947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a:extLst>
            <a:ext uri="{FF2B5EF4-FFF2-40B4-BE49-F238E27FC236}">
              <a16:creationId xmlns:a16="http://schemas.microsoft.com/office/drawing/2014/main" id="{00000000-0008-0000-0F00-00004F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3810</xdr:rowOff>
    </xdr:from>
    <xdr:to>
      <xdr:col>116</xdr:col>
      <xdr:colOff>62864</xdr:colOff>
      <xdr:row>63</xdr:row>
      <xdr:rowOff>133350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19509104" y="955929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593" name="【保健センター・保健所】&#10;一人当たり面積最小値テキスト">
          <a:extLst>
            <a:ext uri="{FF2B5EF4-FFF2-40B4-BE49-F238E27FC236}">
              <a16:creationId xmlns:a16="http://schemas.microsoft.com/office/drawing/2014/main" id="{00000000-0008-0000-0F00-000051020000}"/>
            </a:ext>
          </a:extLst>
        </xdr:cNvPr>
        <xdr:cNvSpPr txBox="1"/>
      </xdr:nvSpPr>
      <xdr:spPr>
        <a:xfrm>
          <a:off x="19547840"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9443700" y="10694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121937</xdr:rowOff>
    </xdr:from>
    <xdr:ext cx="469744" cy="259045"/>
    <xdr:sp macro="" textlink="">
      <xdr:nvSpPr>
        <xdr:cNvPr id="595" name="【保健センター・保健所】&#10;一人当たり面積最大値テキスト">
          <a:extLst>
            <a:ext uri="{FF2B5EF4-FFF2-40B4-BE49-F238E27FC236}">
              <a16:creationId xmlns:a16="http://schemas.microsoft.com/office/drawing/2014/main" id="{00000000-0008-0000-0F00-000053020000}"/>
            </a:ext>
          </a:extLst>
        </xdr:cNvPr>
        <xdr:cNvSpPr txBox="1"/>
      </xdr:nvSpPr>
      <xdr:spPr>
        <a:xfrm>
          <a:off x="19547840" y="934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3810</xdr:rowOff>
    </xdr:from>
    <xdr:to>
      <xdr:col>116</xdr:col>
      <xdr:colOff>152400</xdr:colOff>
      <xdr:row>57</xdr:row>
      <xdr:rowOff>3810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9443700" y="95592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44467</xdr:rowOff>
    </xdr:from>
    <xdr:ext cx="469744" cy="259045"/>
    <xdr:sp macro="" textlink="">
      <xdr:nvSpPr>
        <xdr:cNvPr id="597" name="【保健センター・保健所】&#10;一人当たり面積平均値テキスト">
          <a:extLst>
            <a:ext uri="{FF2B5EF4-FFF2-40B4-BE49-F238E27FC236}">
              <a16:creationId xmlns:a16="http://schemas.microsoft.com/office/drawing/2014/main" id="{00000000-0008-0000-0F00-000055020000}"/>
            </a:ext>
          </a:extLst>
        </xdr:cNvPr>
        <xdr:cNvSpPr txBox="1"/>
      </xdr:nvSpPr>
      <xdr:spPr>
        <a:xfrm>
          <a:off x="19547840" y="1027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21590</xdr:rowOff>
    </xdr:from>
    <xdr:to>
      <xdr:col>116</xdr:col>
      <xdr:colOff>114300</xdr:colOff>
      <xdr:row>62</xdr:row>
      <xdr:rowOff>123190</xdr:rowOff>
    </xdr:to>
    <xdr:sp macro="" textlink="">
      <xdr:nvSpPr>
        <xdr:cNvPr id="598" name="フローチャート: 判断 597">
          <a:extLst>
            <a:ext uri="{FF2B5EF4-FFF2-40B4-BE49-F238E27FC236}">
              <a16:creationId xmlns:a16="http://schemas.microsoft.com/office/drawing/2014/main" id="{00000000-0008-0000-0F00-000056020000}"/>
            </a:ext>
          </a:extLst>
        </xdr:cNvPr>
        <xdr:cNvSpPr/>
      </xdr:nvSpPr>
      <xdr:spPr>
        <a:xfrm>
          <a:off x="1945894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170180</xdr:rowOff>
    </xdr:from>
    <xdr:to>
      <xdr:col>112</xdr:col>
      <xdr:colOff>38100</xdr:colOff>
      <xdr:row>62</xdr:row>
      <xdr:rowOff>100330</xdr:rowOff>
    </xdr:to>
    <xdr:sp macro="" textlink="">
      <xdr:nvSpPr>
        <xdr:cNvPr id="599" name="フローチャート: 判断 598">
          <a:extLst>
            <a:ext uri="{FF2B5EF4-FFF2-40B4-BE49-F238E27FC236}">
              <a16:creationId xmlns:a16="http://schemas.microsoft.com/office/drawing/2014/main" id="{00000000-0008-0000-0F00-000057020000}"/>
            </a:ext>
          </a:extLst>
        </xdr:cNvPr>
        <xdr:cNvSpPr/>
      </xdr:nvSpPr>
      <xdr:spPr>
        <a:xfrm>
          <a:off x="18735040" y="103962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40640</xdr:rowOff>
    </xdr:from>
    <xdr:to>
      <xdr:col>107</xdr:col>
      <xdr:colOff>101600</xdr:colOff>
      <xdr:row>62</xdr:row>
      <xdr:rowOff>142240</xdr:rowOff>
    </xdr:to>
    <xdr:sp macro="" textlink="">
      <xdr:nvSpPr>
        <xdr:cNvPr id="600" name="フローチャート: 判断 599">
          <a:extLst>
            <a:ext uri="{FF2B5EF4-FFF2-40B4-BE49-F238E27FC236}">
              <a16:creationId xmlns:a16="http://schemas.microsoft.com/office/drawing/2014/main" id="{00000000-0008-0000-0F00-000058020000}"/>
            </a:ext>
          </a:extLst>
        </xdr:cNvPr>
        <xdr:cNvSpPr/>
      </xdr:nvSpPr>
      <xdr:spPr>
        <a:xfrm>
          <a:off x="1793748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59690</xdr:rowOff>
    </xdr:from>
    <xdr:to>
      <xdr:col>102</xdr:col>
      <xdr:colOff>165100</xdr:colOff>
      <xdr:row>62</xdr:row>
      <xdr:rowOff>161290</xdr:rowOff>
    </xdr:to>
    <xdr:sp macro="" textlink="">
      <xdr:nvSpPr>
        <xdr:cNvPr id="601" name="フローチャート: 判断 600">
          <a:extLst>
            <a:ext uri="{FF2B5EF4-FFF2-40B4-BE49-F238E27FC236}">
              <a16:creationId xmlns:a16="http://schemas.microsoft.com/office/drawing/2014/main" id="{00000000-0008-0000-0F00-000059020000}"/>
            </a:ext>
          </a:extLst>
        </xdr:cNvPr>
        <xdr:cNvSpPr/>
      </xdr:nvSpPr>
      <xdr:spPr>
        <a:xfrm>
          <a:off x="1716278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86360</xdr:rowOff>
    </xdr:from>
    <xdr:to>
      <xdr:col>98</xdr:col>
      <xdr:colOff>38100</xdr:colOff>
      <xdr:row>63</xdr:row>
      <xdr:rowOff>16510</xdr:rowOff>
    </xdr:to>
    <xdr:sp macro="" textlink="">
      <xdr:nvSpPr>
        <xdr:cNvPr id="602" name="フローチャート: 判断 601">
          <a:extLst>
            <a:ext uri="{FF2B5EF4-FFF2-40B4-BE49-F238E27FC236}">
              <a16:creationId xmlns:a16="http://schemas.microsoft.com/office/drawing/2014/main" id="{00000000-0008-0000-0F00-00005A020000}"/>
            </a:ext>
          </a:extLst>
        </xdr:cNvPr>
        <xdr:cNvSpPr/>
      </xdr:nvSpPr>
      <xdr:spPr>
        <a:xfrm>
          <a:off x="16388080" y="104800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40640</xdr:rowOff>
    </xdr:from>
    <xdr:to>
      <xdr:col>116</xdr:col>
      <xdr:colOff>114300</xdr:colOff>
      <xdr:row>63</xdr:row>
      <xdr:rowOff>142240</xdr:rowOff>
    </xdr:to>
    <xdr:sp macro="" textlink="">
      <xdr:nvSpPr>
        <xdr:cNvPr id="608" name="楕円 607">
          <a:extLst>
            <a:ext uri="{FF2B5EF4-FFF2-40B4-BE49-F238E27FC236}">
              <a16:creationId xmlns:a16="http://schemas.microsoft.com/office/drawing/2014/main" id="{00000000-0008-0000-0F00-000060020000}"/>
            </a:ext>
          </a:extLst>
        </xdr:cNvPr>
        <xdr:cNvSpPr/>
      </xdr:nvSpPr>
      <xdr:spPr>
        <a:xfrm>
          <a:off x="1945894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127017</xdr:rowOff>
    </xdr:from>
    <xdr:ext cx="469744" cy="259045"/>
    <xdr:sp macro="" textlink="">
      <xdr:nvSpPr>
        <xdr:cNvPr id="609" name="【保健センター・保健所】&#10;一人当たり面積該当値テキスト">
          <a:extLst>
            <a:ext uri="{FF2B5EF4-FFF2-40B4-BE49-F238E27FC236}">
              <a16:creationId xmlns:a16="http://schemas.microsoft.com/office/drawing/2014/main" id="{00000000-0008-0000-0F00-000061020000}"/>
            </a:ext>
          </a:extLst>
        </xdr:cNvPr>
        <xdr:cNvSpPr txBox="1"/>
      </xdr:nvSpPr>
      <xdr:spPr>
        <a:xfrm>
          <a:off x="19547840" y="1052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36830</xdr:rowOff>
    </xdr:from>
    <xdr:to>
      <xdr:col>112</xdr:col>
      <xdr:colOff>38100</xdr:colOff>
      <xdr:row>63</xdr:row>
      <xdr:rowOff>138430</xdr:rowOff>
    </xdr:to>
    <xdr:sp macro="" textlink="">
      <xdr:nvSpPr>
        <xdr:cNvPr id="610" name="楕円 609">
          <a:extLst>
            <a:ext uri="{FF2B5EF4-FFF2-40B4-BE49-F238E27FC236}">
              <a16:creationId xmlns:a16="http://schemas.microsoft.com/office/drawing/2014/main" id="{00000000-0008-0000-0F00-000062020000}"/>
            </a:ext>
          </a:extLst>
        </xdr:cNvPr>
        <xdr:cNvSpPr/>
      </xdr:nvSpPr>
      <xdr:spPr>
        <a:xfrm>
          <a:off x="18735040" y="105981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87630</xdr:rowOff>
    </xdr:from>
    <xdr:to>
      <xdr:col>116</xdr:col>
      <xdr:colOff>63500</xdr:colOff>
      <xdr:row>63</xdr:row>
      <xdr:rowOff>91440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8778220" y="10648950"/>
          <a:ext cx="7315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36830</xdr:rowOff>
    </xdr:from>
    <xdr:to>
      <xdr:col>107</xdr:col>
      <xdr:colOff>101600</xdr:colOff>
      <xdr:row>63</xdr:row>
      <xdr:rowOff>138430</xdr:rowOff>
    </xdr:to>
    <xdr:sp macro="" textlink="">
      <xdr:nvSpPr>
        <xdr:cNvPr id="612" name="楕円 611">
          <a:extLst>
            <a:ext uri="{FF2B5EF4-FFF2-40B4-BE49-F238E27FC236}">
              <a16:creationId xmlns:a16="http://schemas.microsoft.com/office/drawing/2014/main" id="{00000000-0008-0000-0F00-000064020000}"/>
            </a:ext>
          </a:extLst>
        </xdr:cNvPr>
        <xdr:cNvSpPr/>
      </xdr:nvSpPr>
      <xdr:spPr>
        <a:xfrm>
          <a:off x="1793748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87630</xdr:rowOff>
    </xdr:from>
    <xdr:to>
      <xdr:col>111</xdr:col>
      <xdr:colOff>177800</xdr:colOff>
      <xdr:row>63</xdr:row>
      <xdr:rowOff>87630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7988280" y="1064895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36830</xdr:rowOff>
    </xdr:from>
    <xdr:to>
      <xdr:col>102</xdr:col>
      <xdr:colOff>165100</xdr:colOff>
      <xdr:row>63</xdr:row>
      <xdr:rowOff>138430</xdr:rowOff>
    </xdr:to>
    <xdr:sp macro="" textlink="">
      <xdr:nvSpPr>
        <xdr:cNvPr id="614" name="楕円 613">
          <a:extLst>
            <a:ext uri="{FF2B5EF4-FFF2-40B4-BE49-F238E27FC236}">
              <a16:creationId xmlns:a16="http://schemas.microsoft.com/office/drawing/2014/main" id="{00000000-0008-0000-0F00-000066020000}"/>
            </a:ext>
          </a:extLst>
        </xdr:cNvPr>
        <xdr:cNvSpPr/>
      </xdr:nvSpPr>
      <xdr:spPr>
        <a:xfrm>
          <a:off x="1716278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87630</xdr:rowOff>
    </xdr:from>
    <xdr:to>
      <xdr:col>107</xdr:col>
      <xdr:colOff>50800</xdr:colOff>
      <xdr:row>63</xdr:row>
      <xdr:rowOff>87630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7213580" y="1064895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36830</xdr:rowOff>
    </xdr:from>
    <xdr:to>
      <xdr:col>98</xdr:col>
      <xdr:colOff>38100</xdr:colOff>
      <xdr:row>63</xdr:row>
      <xdr:rowOff>138430</xdr:rowOff>
    </xdr:to>
    <xdr:sp macro="" textlink="">
      <xdr:nvSpPr>
        <xdr:cNvPr id="616" name="楕円 615">
          <a:extLst>
            <a:ext uri="{FF2B5EF4-FFF2-40B4-BE49-F238E27FC236}">
              <a16:creationId xmlns:a16="http://schemas.microsoft.com/office/drawing/2014/main" id="{00000000-0008-0000-0F00-000068020000}"/>
            </a:ext>
          </a:extLst>
        </xdr:cNvPr>
        <xdr:cNvSpPr/>
      </xdr:nvSpPr>
      <xdr:spPr>
        <a:xfrm>
          <a:off x="16388080" y="105981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87630</xdr:rowOff>
    </xdr:from>
    <xdr:to>
      <xdr:col>102</xdr:col>
      <xdr:colOff>114300</xdr:colOff>
      <xdr:row>63</xdr:row>
      <xdr:rowOff>87630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6431260" y="1064895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116857</xdr:rowOff>
    </xdr:from>
    <xdr:ext cx="469744" cy="259045"/>
    <xdr:sp macro="" textlink="">
      <xdr:nvSpPr>
        <xdr:cNvPr id="618" name="n_1aveValue【保健センター・保健所】&#10;一人当たり面積">
          <a:extLst>
            <a:ext uri="{FF2B5EF4-FFF2-40B4-BE49-F238E27FC236}">
              <a16:creationId xmlns:a16="http://schemas.microsoft.com/office/drawing/2014/main" id="{00000000-0008-0000-0F00-00006A020000}"/>
            </a:ext>
          </a:extLst>
        </xdr:cNvPr>
        <xdr:cNvSpPr txBox="1"/>
      </xdr:nvSpPr>
      <xdr:spPr>
        <a:xfrm>
          <a:off x="18561127" y="1017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158767</xdr:rowOff>
    </xdr:from>
    <xdr:ext cx="469744" cy="259045"/>
    <xdr:sp macro="" textlink="">
      <xdr:nvSpPr>
        <xdr:cNvPr id="619" name="n_2aveValue【保健センター・保健所】&#10;一人当たり面積">
          <a:extLst>
            <a:ext uri="{FF2B5EF4-FFF2-40B4-BE49-F238E27FC236}">
              <a16:creationId xmlns:a16="http://schemas.microsoft.com/office/drawing/2014/main" id="{00000000-0008-0000-0F00-00006B020000}"/>
            </a:ext>
          </a:extLst>
        </xdr:cNvPr>
        <xdr:cNvSpPr txBox="1"/>
      </xdr:nvSpPr>
      <xdr:spPr>
        <a:xfrm>
          <a:off x="1777626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6367</xdr:rowOff>
    </xdr:from>
    <xdr:ext cx="469744" cy="259045"/>
    <xdr:sp macro="" textlink="">
      <xdr:nvSpPr>
        <xdr:cNvPr id="620" name="n_3aveValue【保健センター・保健所】&#10;一人当たり面積">
          <a:extLst>
            <a:ext uri="{FF2B5EF4-FFF2-40B4-BE49-F238E27FC236}">
              <a16:creationId xmlns:a16="http://schemas.microsoft.com/office/drawing/2014/main" id="{00000000-0008-0000-0F00-00006C020000}"/>
            </a:ext>
          </a:extLst>
        </xdr:cNvPr>
        <xdr:cNvSpPr txBox="1"/>
      </xdr:nvSpPr>
      <xdr:spPr>
        <a:xfrm>
          <a:off x="17001567" y="1023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33037</xdr:rowOff>
    </xdr:from>
    <xdr:ext cx="469744" cy="259045"/>
    <xdr:sp macro="" textlink="">
      <xdr:nvSpPr>
        <xdr:cNvPr id="621" name="n_4aveValue【保健センター・保健所】&#10;一人当たり面積">
          <a:extLst>
            <a:ext uri="{FF2B5EF4-FFF2-40B4-BE49-F238E27FC236}">
              <a16:creationId xmlns:a16="http://schemas.microsoft.com/office/drawing/2014/main" id="{00000000-0008-0000-0F00-00006D020000}"/>
            </a:ext>
          </a:extLst>
        </xdr:cNvPr>
        <xdr:cNvSpPr txBox="1"/>
      </xdr:nvSpPr>
      <xdr:spPr>
        <a:xfrm>
          <a:off x="1622686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129557</xdr:rowOff>
    </xdr:from>
    <xdr:ext cx="469744" cy="259045"/>
    <xdr:sp macro="" textlink="">
      <xdr:nvSpPr>
        <xdr:cNvPr id="622" name="n_1mainValue【保健センター・保健所】&#10;一人当たり面積">
          <a:extLst>
            <a:ext uri="{FF2B5EF4-FFF2-40B4-BE49-F238E27FC236}">
              <a16:creationId xmlns:a16="http://schemas.microsoft.com/office/drawing/2014/main" id="{00000000-0008-0000-0F00-00006E020000}"/>
            </a:ext>
          </a:extLst>
        </xdr:cNvPr>
        <xdr:cNvSpPr txBox="1"/>
      </xdr:nvSpPr>
      <xdr:spPr>
        <a:xfrm>
          <a:off x="18561127"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129557</xdr:rowOff>
    </xdr:from>
    <xdr:ext cx="469744" cy="259045"/>
    <xdr:sp macro="" textlink="">
      <xdr:nvSpPr>
        <xdr:cNvPr id="623" name="n_2mainValue【保健センター・保健所】&#10;一人当たり面積">
          <a:extLst>
            <a:ext uri="{FF2B5EF4-FFF2-40B4-BE49-F238E27FC236}">
              <a16:creationId xmlns:a16="http://schemas.microsoft.com/office/drawing/2014/main" id="{00000000-0008-0000-0F00-00006F020000}"/>
            </a:ext>
          </a:extLst>
        </xdr:cNvPr>
        <xdr:cNvSpPr txBox="1"/>
      </xdr:nvSpPr>
      <xdr:spPr>
        <a:xfrm>
          <a:off x="17776267"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129557</xdr:rowOff>
    </xdr:from>
    <xdr:ext cx="469744" cy="259045"/>
    <xdr:sp macro="" textlink="">
      <xdr:nvSpPr>
        <xdr:cNvPr id="624" name="n_3mainValue【保健センター・保健所】&#10;一人当たり面積">
          <a:extLst>
            <a:ext uri="{FF2B5EF4-FFF2-40B4-BE49-F238E27FC236}">
              <a16:creationId xmlns:a16="http://schemas.microsoft.com/office/drawing/2014/main" id="{00000000-0008-0000-0F00-000070020000}"/>
            </a:ext>
          </a:extLst>
        </xdr:cNvPr>
        <xdr:cNvSpPr txBox="1"/>
      </xdr:nvSpPr>
      <xdr:spPr>
        <a:xfrm>
          <a:off x="17001567"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129557</xdr:rowOff>
    </xdr:from>
    <xdr:ext cx="469744" cy="259045"/>
    <xdr:sp macro="" textlink="">
      <xdr:nvSpPr>
        <xdr:cNvPr id="625" name="n_4mainValue【保健センター・保健所】&#10;一人当たり面積">
          <a:extLst>
            <a:ext uri="{FF2B5EF4-FFF2-40B4-BE49-F238E27FC236}">
              <a16:creationId xmlns:a16="http://schemas.microsoft.com/office/drawing/2014/main" id="{00000000-0008-0000-0F00-000071020000}"/>
            </a:ext>
          </a:extLst>
        </xdr:cNvPr>
        <xdr:cNvSpPr txBox="1"/>
      </xdr:nvSpPr>
      <xdr:spPr>
        <a:xfrm>
          <a:off x="16226867"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a:extLst>
            <a:ext uri="{FF2B5EF4-FFF2-40B4-BE49-F238E27FC236}">
              <a16:creationId xmlns:a16="http://schemas.microsoft.com/office/drawing/2014/main" id="{00000000-0008-0000-0F00-000089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89536</xdr:rowOff>
    </xdr:from>
    <xdr:to>
      <xdr:col>85</xdr:col>
      <xdr:colOff>126364</xdr:colOff>
      <xdr:row>86</xdr:row>
      <xdr:rowOff>114300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flipV="1">
          <a:off x="14375764" y="13165456"/>
          <a:ext cx="0" cy="1365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1" name="【消防施設】&#10;有形固定資産減価償却率最小値テキスト">
          <a:extLst>
            <a:ext uri="{FF2B5EF4-FFF2-40B4-BE49-F238E27FC236}">
              <a16:creationId xmlns:a16="http://schemas.microsoft.com/office/drawing/2014/main" id="{00000000-0008-0000-0F00-00008B020000}"/>
            </a:ext>
          </a:extLst>
        </xdr:cNvPr>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36213</xdr:rowOff>
    </xdr:from>
    <xdr:ext cx="405111" cy="259045"/>
    <xdr:sp macro="" textlink="">
      <xdr:nvSpPr>
        <xdr:cNvPr id="653" name="【消防施設】&#10;有形固定資産減価償却率最大値テキスト">
          <a:extLst>
            <a:ext uri="{FF2B5EF4-FFF2-40B4-BE49-F238E27FC236}">
              <a16:creationId xmlns:a16="http://schemas.microsoft.com/office/drawing/2014/main" id="{00000000-0008-0000-0F00-00008D020000}"/>
            </a:ext>
          </a:extLst>
        </xdr:cNvPr>
        <xdr:cNvSpPr txBox="1"/>
      </xdr:nvSpPr>
      <xdr:spPr>
        <a:xfrm>
          <a:off x="14414500" y="12944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89536</xdr:rowOff>
    </xdr:from>
    <xdr:to>
      <xdr:col>86</xdr:col>
      <xdr:colOff>25400</xdr:colOff>
      <xdr:row>78</xdr:row>
      <xdr:rowOff>89536</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4287500" y="131654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655" name="【消防施設】&#10;有形固定資産減価償却率平均値テキスト">
          <a:extLst>
            <a:ext uri="{FF2B5EF4-FFF2-40B4-BE49-F238E27FC236}">
              <a16:creationId xmlns:a16="http://schemas.microsoft.com/office/drawing/2014/main" id="{00000000-0008-0000-0F00-00008F020000}"/>
            </a:ext>
          </a:extLst>
        </xdr:cNvPr>
        <xdr:cNvSpPr txBox="1"/>
      </xdr:nvSpPr>
      <xdr:spPr>
        <a:xfrm>
          <a:off x="14414500" y="13550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656" name="フローチャート: 判断 655">
          <a:extLst>
            <a:ext uri="{FF2B5EF4-FFF2-40B4-BE49-F238E27FC236}">
              <a16:creationId xmlns:a16="http://schemas.microsoft.com/office/drawing/2014/main" id="{00000000-0008-0000-0F00-000090020000}"/>
            </a:ext>
          </a:extLst>
        </xdr:cNvPr>
        <xdr:cNvSpPr/>
      </xdr:nvSpPr>
      <xdr:spPr>
        <a:xfrm>
          <a:off x="14325600" y="1369567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74930</xdr:rowOff>
    </xdr:from>
    <xdr:to>
      <xdr:col>81</xdr:col>
      <xdr:colOff>101600</xdr:colOff>
      <xdr:row>82</xdr:row>
      <xdr:rowOff>5080</xdr:rowOff>
    </xdr:to>
    <xdr:sp macro="" textlink="">
      <xdr:nvSpPr>
        <xdr:cNvPr id="657" name="フローチャート: 判断 656">
          <a:extLst>
            <a:ext uri="{FF2B5EF4-FFF2-40B4-BE49-F238E27FC236}">
              <a16:creationId xmlns:a16="http://schemas.microsoft.com/office/drawing/2014/main" id="{00000000-0008-0000-0F00-000091020000}"/>
            </a:ext>
          </a:extLst>
        </xdr:cNvPr>
        <xdr:cNvSpPr/>
      </xdr:nvSpPr>
      <xdr:spPr>
        <a:xfrm>
          <a:off x="13578840" y="13653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12064</xdr:rowOff>
    </xdr:from>
    <xdr:to>
      <xdr:col>76</xdr:col>
      <xdr:colOff>165100</xdr:colOff>
      <xdr:row>81</xdr:row>
      <xdr:rowOff>113664</xdr:rowOff>
    </xdr:to>
    <xdr:sp macro="" textlink="">
      <xdr:nvSpPr>
        <xdr:cNvPr id="658" name="フローチャート: 判断 657">
          <a:extLst>
            <a:ext uri="{FF2B5EF4-FFF2-40B4-BE49-F238E27FC236}">
              <a16:creationId xmlns:a16="http://schemas.microsoft.com/office/drawing/2014/main" id="{00000000-0008-0000-0F00-000092020000}"/>
            </a:ext>
          </a:extLst>
        </xdr:cNvPr>
        <xdr:cNvSpPr/>
      </xdr:nvSpPr>
      <xdr:spPr>
        <a:xfrm>
          <a:off x="12804140" y="1359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59" name="フローチャート: 判断 658">
          <a:extLst>
            <a:ext uri="{FF2B5EF4-FFF2-40B4-BE49-F238E27FC236}">
              <a16:creationId xmlns:a16="http://schemas.microsoft.com/office/drawing/2014/main" id="{00000000-0008-0000-0F00-000093020000}"/>
            </a:ext>
          </a:extLst>
        </xdr:cNvPr>
        <xdr:cNvSpPr/>
      </xdr:nvSpPr>
      <xdr:spPr>
        <a:xfrm>
          <a:off x="12029440" y="136423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52070</xdr:rowOff>
    </xdr:from>
    <xdr:to>
      <xdr:col>67</xdr:col>
      <xdr:colOff>101600</xdr:colOff>
      <xdr:row>81</xdr:row>
      <xdr:rowOff>153670</xdr:rowOff>
    </xdr:to>
    <xdr:sp macro="" textlink="">
      <xdr:nvSpPr>
        <xdr:cNvPr id="660" name="フローチャート: 判断 659">
          <a:extLst>
            <a:ext uri="{FF2B5EF4-FFF2-40B4-BE49-F238E27FC236}">
              <a16:creationId xmlns:a16="http://schemas.microsoft.com/office/drawing/2014/main" id="{00000000-0008-0000-0F00-000094020000}"/>
            </a:ext>
          </a:extLst>
        </xdr:cNvPr>
        <xdr:cNvSpPr/>
      </xdr:nvSpPr>
      <xdr:spPr>
        <a:xfrm>
          <a:off x="11231880" y="136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52070</xdr:rowOff>
    </xdr:from>
    <xdr:to>
      <xdr:col>85</xdr:col>
      <xdr:colOff>177800</xdr:colOff>
      <xdr:row>85</xdr:row>
      <xdr:rowOff>153670</xdr:rowOff>
    </xdr:to>
    <xdr:sp macro="" textlink="">
      <xdr:nvSpPr>
        <xdr:cNvPr id="666" name="楕円 665">
          <a:extLst>
            <a:ext uri="{FF2B5EF4-FFF2-40B4-BE49-F238E27FC236}">
              <a16:creationId xmlns:a16="http://schemas.microsoft.com/office/drawing/2014/main" id="{00000000-0008-0000-0F00-00009A020000}"/>
            </a:ext>
          </a:extLst>
        </xdr:cNvPr>
        <xdr:cNvSpPr/>
      </xdr:nvSpPr>
      <xdr:spPr>
        <a:xfrm>
          <a:off x="14325600" y="1430147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30497</xdr:rowOff>
    </xdr:from>
    <xdr:ext cx="405111" cy="259045"/>
    <xdr:sp macro="" textlink="">
      <xdr:nvSpPr>
        <xdr:cNvPr id="667" name="【消防施設】&#10;有形固定資産減価償却率該当値テキスト">
          <a:extLst>
            <a:ext uri="{FF2B5EF4-FFF2-40B4-BE49-F238E27FC236}">
              <a16:creationId xmlns:a16="http://schemas.microsoft.com/office/drawing/2014/main" id="{00000000-0008-0000-0F00-00009B020000}"/>
            </a:ext>
          </a:extLst>
        </xdr:cNvPr>
        <xdr:cNvSpPr txBox="1"/>
      </xdr:nvSpPr>
      <xdr:spPr>
        <a:xfrm>
          <a:off x="14414500"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25400</xdr:rowOff>
    </xdr:from>
    <xdr:to>
      <xdr:col>81</xdr:col>
      <xdr:colOff>101600</xdr:colOff>
      <xdr:row>85</xdr:row>
      <xdr:rowOff>127000</xdr:rowOff>
    </xdr:to>
    <xdr:sp macro="" textlink="">
      <xdr:nvSpPr>
        <xdr:cNvPr id="668" name="楕円 667">
          <a:extLst>
            <a:ext uri="{FF2B5EF4-FFF2-40B4-BE49-F238E27FC236}">
              <a16:creationId xmlns:a16="http://schemas.microsoft.com/office/drawing/2014/main" id="{00000000-0008-0000-0F00-00009C020000}"/>
            </a:ext>
          </a:extLst>
        </xdr:cNvPr>
        <xdr:cNvSpPr/>
      </xdr:nvSpPr>
      <xdr:spPr>
        <a:xfrm>
          <a:off x="1357884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76200</xdr:rowOff>
    </xdr:from>
    <xdr:to>
      <xdr:col>85</xdr:col>
      <xdr:colOff>127000</xdr:colOff>
      <xdr:row>85</xdr:row>
      <xdr:rowOff>102870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3629640" y="14325600"/>
          <a:ext cx="74676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170180</xdr:rowOff>
    </xdr:from>
    <xdr:to>
      <xdr:col>76</xdr:col>
      <xdr:colOff>165100</xdr:colOff>
      <xdr:row>85</xdr:row>
      <xdr:rowOff>100330</xdr:rowOff>
    </xdr:to>
    <xdr:sp macro="" textlink="">
      <xdr:nvSpPr>
        <xdr:cNvPr id="670" name="楕円 669">
          <a:extLst>
            <a:ext uri="{FF2B5EF4-FFF2-40B4-BE49-F238E27FC236}">
              <a16:creationId xmlns:a16="http://schemas.microsoft.com/office/drawing/2014/main" id="{00000000-0008-0000-0F00-00009E020000}"/>
            </a:ext>
          </a:extLst>
        </xdr:cNvPr>
        <xdr:cNvSpPr/>
      </xdr:nvSpPr>
      <xdr:spPr>
        <a:xfrm>
          <a:off x="12804140" y="14251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49530</xdr:rowOff>
    </xdr:from>
    <xdr:to>
      <xdr:col>81</xdr:col>
      <xdr:colOff>50800</xdr:colOff>
      <xdr:row>85</xdr:row>
      <xdr:rowOff>76200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2854940" y="14298930"/>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145414</xdr:rowOff>
    </xdr:from>
    <xdr:to>
      <xdr:col>72</xdr:col>
      <xdr:colOff>38100</xdr:colOff>
      <xdr:row>85</xdr:row>
      <xdr:rowOff>75564</xdr:rowOff>
    </xdr:to>
    <xdr:sp macro="" textlink="">
      <xdr:nvSpPr>
        <xdr:cNvPr id="672" name="楕円 671">
          <a:extLst>
            <a:ext uri="{FF2B5EF4-FFF2-40B4-BE49-F238E27FC236}">
              <a16:creationId xmlns:a16="http://schemas.microsoft.com/office/drawing/2014/main" id="{00000000-0008-0000-0F00-0000A0020000}"/>
            </a:ext>
          </a:extLst>
        </xdr:cNvPr>
        <xdr:cNvSpPr/>
      </xdr:nvSpPr>
      <xdr:spPr>
        <a:xfrm>
          <a:off x="12029440" y="142271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24764</xdr:rowOff>
    </xdr:from>
    <xdr:to>
      <xdr:col>76</xdr:col>
      <xdr:colOff>114300</xdr:colOff>
      <xdr:row>85</xdr:row>
      <xdr:rowOff>49530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2072620" y="14274164"/>
          <a:ext cx="78232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132080</xdr:rowOff>
    </xdr:from>
    <xdr:to>
      <xdr:col>67</xdr:col>
      <xdr:colOff>101600</xdr:colOff>
      <xdr:row>85</xdr:row>
      <xdr:rowOff>62230</xdr:rowOff>
    </xdr:to>
    <xdr:sp macro="" textlink="">
      <xdr:nvSpPr>
        <xdr:cNvPr id="674" name="楕円 673">
          <a:extLst>
            <a:ext uri="{FF2B5EF4-FFF2-40B4-BE49-F238E27FC236}">
              <a16:creationId xmlns:a16="http://schemas.microsoft.com/office/drawing/2014/main" id="{00000000-0008-0000-0F00-0000A2020000}"/>
            </a:ext>
          </a:extLst>
        </xdr:cNvPr>
        <xdr:cNvSpPr/>
      </xdr:nvSpPr>
      <xdr:spPr>
        <a:xfrm>
          <a:off x="11231880" y="14213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11430</xdr:rowOff>
    </xdr:from>
    <xdr:to>
      <xdr:col>71</xdr:col>
      <xdr:colOff>177800</xdr:colOff>
      <xdr:row>85</xdr:row>
      <xdr:rowOff>24764</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1282680" y="14260830"/>
          <a:ext cx="78994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21607</xdr:rowOff>
    </xdr:from>
    <xdr:ext cx="405111" cy="259045"/>
    <xdr:sp macro="" textlink="">
      <xdr:nvSpPr>
        <xdr:cNvPr id="676" name="n_1aveValue【消防施設】&#10;有形固定資産減価償却率">
          <a:extLst>
            <a:ext uri="{FF2B5EF4-FFF2-40B4-BE49-F238E27FC236}">
              <a16:creationId xmlns:a16="http://schemas.microsoft.com/office/drawing/2014/main" id="{00000000-0008-0000-0F00-0000A4020000}"/>
            </a:ext>
          </a:extLst>
        </xdr:cNvPr>
        <xdr:cNvSpPr txBox="1"/>
      </xdr:nvSpPr>
      <xdr:spPr>
        <a:xfrm>
          <a:off x="134372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130191</xdr:rowOff>
    </xdr:from>
    <xdr:ext cx="405111" cy="259045"/>
    <xdr:sp macro="" textlink="">
      <xdr:nvSpPr>
        <xdr:cNvPr id="677" name="n_2aveValue【消防施設】&#10;有形固定資産減価償却率">
          <a:extLst>
            <a:ext uri="{FF2B5EF4-FFF2-40B4-BE49-F238E27FC236}">
              <a16:creationId xmlns:a16="http://schemas.microsoft.com/office/drawing/2014/main" id="{00000000-0008-0000-0F00-0000A5020000}"/>
            </a:ext>
          </a:extLst>
        </xdr:cNvPr>
        <xdr:cNvSpPr txBox="1"/>
      </xdr:nvSpPr>
      <xdr:spPr>
        <a:xfrm>
          <a:off x="12675244" y="1337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678" name="n_3aveValue【消防施設】&#10;有形固定資産減価償却率">
          <a:extLst>
            <a:ext uri="{FF2B5EF4-FFF2-40B4-BE49-F238E27FC236}">
              <a16:creationId xmlns:a16="http://schemas.microsoft.com/office/drawing/2014/main" id="{00000000-0008-0000-0F00-0000A6020000}"/>
            </a:ext>
          </a:extLst>
        </xdr:cNvPr>
        <xdr:cNvSpPr txBox="1"/>
      </xdr:nvSpPr>
      <xdr:spPr>
        <a:xfrm>
          <a:off x="1190054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170197</xdr:rowOff>
    </xdr:from>
    <xdr:ext cx="405111" cy="259045"/>
    <xdr:sp macro="" textlink="">
      <xdr:nvSpPr>
        <xdr:cNvPr id="679" name="n_4aveValue【消防施設】&#10;有形固定資産減価償却率">
          <a:extLst>
            <a:ext uri="{FF2B5EF4-FFF2-40B4-BE49-F238E27FC236}">
              <a16:creationId xmlns:a16="http://schemas.microsoft.com/office/drawing/2014/main" id="{00000000-0008-0000-0F00-0000A7020000}"/>
            </a:ext>
          </a:extLst>
        </xdr:cNvPr>
        <xdr:cNvSpPr txBox="1"/>
      </xdr:nvSpPr>
      <xdr:spPr>
        <a:xfrm>
          <a:off x="1110298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118127</xdr:rowOff>
    </xdr:from>
    <xdr:ext cx="405111" cy="259045"/>
    <xdr:sp macro="" textlink="">
      <xdr:nvSpPr>
        <xdr:cNvPr id="680" name="n_1mainValue【消防施設】&#10;有形固定資産減価償却率">
          <a:extLst>
            <a:ext uri="{FF2B5EF4-FFF2-40B4-BE49-F238E27FC236}">
              <a16:creationId xmlns:a16="http://schemas.microsoft.com/office/drawing/2014/main" id="{00000000-0008-0000-0F00-0000A8020000}"/>
            </a:ext>
          </a:extLst>
        </xdr:cNvPr>
        <xdr:cNvSpPr txBox="1"/>
      </xdr:nvSpPr>
      <xdr:spPr>
        <a:xfrm>
          <a:off x="134372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91457</xdr:rowOff>
    </xdr:from>
    <xdr:ext cx="405111" cy="259045"/>
    <xdr:sp macro="" textlink="">
      <xdr:nvSpPr>
        <xdr:cNvPr id="681" name="n_2mainValue【消防施設】&#10;有形固定資産減価償却率">
          <a:extLst>
            <a:ext uri="{FF2B5EF4-FFF2-40B4-BE49-F238E27FC236}">
              <a16:creationId xmlns:a16="http://schemas.microsoft.com/office/drawing/2014/main" id="{00000000-0008-0000-0F00-0000A9020000}"/>
            </a:ext>
          </a:extLst>
        </xdr:cNvPr>
        <xdr:cNvSpPr txBox="1"/>
      </xdr:nvSpPr>
      <xdr:spPr>
        <a:xfrm>
          <a:off x="126752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66691</xdr:rowOff>
    </xdr:from>
    <xdr:ext cx="405111" cy="259045"/>
    <xdr:sp macro="" textlink="">
      <xdr:nvSpPr>
        <xdr:cNvPr id="682" name="n_3mainValue【消防施設】&#10;有形固定資産減価償却率">
          <a:extLst>
            <a:ext uri="{FF2B5EF4-FFF2-40B4-BE49-F238E27FC236}">
              <a16:creationId xmlns:a16="http://schemas.microsoft.com/office/drawing/2014/main" id="{00000000-0008-0000-0F00-0000AA020000}"/>
            </a:ext>
          </a:extLst>
        </xdr:cNvPr>
        <xdr:cNvSpPr txBox="1"/>
      </xdr:nvSpPr>
      <xdr:spPr>
        <a:xfrm>
          <a:off x="11900544" y="1431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53357</xdr:rowOff>
    </xdr:from>
    <xdr:ext cx="405111" cy="259045"/>
    <xdr:sp macro="" textlink="">
      <xdr:nvSpPr>
        <xdr:cNvPr id="683" name="n_4mainValue【消防施設】&#10;有形固定資産減価償却率">
          <a:extLst>
            <a:ext uri="{FF2B5EF4-FFF2-40B4-BE49-F238E27FC236}">
              <a16:creationId xmlns:a16="http://schemas.microsoft.com/office/drawing/2014/main" id="{00000000-0008-0000-0F00-0000AB020000}"/>
            </a:ext>
          </a:extLst>
        </xdr:cNvPr>
        <xdr:cNvSpPr txBox="1"/>
      </xdr:nvSpPr>
      <xdr:spPr>
        <a:xfrm>
          <a:off x="1110298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消防施設】&#10;一人当たり面積グラフ枠">
          <a:extLst>
            <a:ext uri="{FF2B5EF4-FFF2-40B4-BE49-F238E27FC236}">
              <a16:creationId xmlns:a16="http://schemas.microsoft.com/office/drawing/2014/main" id="{00000000-0008-0000-0F00-0000C0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99822</xdr:rowOff>
    </xdr:from>
    <xdr:to>
      <xdr:col>116</xdr:col>
      <xdr:colOff>62864</xdr:colOff>
      <xdr:row>86</xdr:row>
      <xdr:rowOff>24385</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flipV="1">
          <a:off x="19509104" y="13008102"/>
          <a:ext cx="0" cy="1433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6" name="【消防施設】&#10;一人当たり面積最小値テキスト">
          <a:extLst>
            <a:ext uri="{FF2B5EF4-FFF2-40B4-BE49-F238E27FC236}">
              <a16:creationId xmlns:a16="http://schemas.microsoft.com/office/drawing/2014/main" id="{00000000-0008-0000-0F00-0000C2020000}"/>
            </a:ext>
          </a:extLst>
        </xdr:cNvPr>
        <xdr:cNvSpPr txBox="1"/>
      </xdr:nvSpPr>
      <xdr:spPr>
        <a:xfrm>
          <a:off x="19547840" y="144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9443700" y="14441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46499</xdr:rowOff>
    </xdr:from>
    <xdr:ext cx="469744" cy="259045"/>
    <xdr:sp macro="" textlink="">
      <xdr:nvSpPr>
        <xdr:cNvPr id="708" name="【消防施設】&#10;一人当たり面積最大値テキスト">
          <a:extLst>
            <a:ext uri="{FF2B5EF4-FFF2-40B4-BE49-F238E27FC236}">
              <a16:creationId xmlns:a16="http://schemas.microsoft.com/office/drawing/2014/main" id="{00000000-0008-0000-0F00-0000C4020000}"/>
            </a:ext>
          </a:extLst>
        </xdr:cNvPr>
        <xdr:cNvSpPr txBox="1"/>
      </xdr:nvSpPr>
      <xdr:spPr>
        <a:xfrm>
          <a:off x="19547840" y="12787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99822</xdr:rowOff>
    </xdr:from>
    <xdr:to>
      <xdr:col>116</xdr:col>
      <xdr:colOff>152400</xdr:colOff>
      <xdr:row>77</xdr:row>
      <xdr:rowOff>99822</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9443700" y="130081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87901</xdr:rowOff>
    </xdr:from>
    <xdr:ext cx="469744" cy="259045"/>
    <xdr:sp macro="" textlink="">
      <xdr:nvSpPr>
        <xdr:cNvPr id="710" name="【消防施設】&#10;一人当たり面積平均値テキスト">
          <a:extLst>
            <a:ext uri="{FF2B5EF4-FFF2-40B4-BE49-F238E27FC236}">
              <a16:creationId xmlns:a16="http://schemas.microsoft.com/office/drawing/2014/main" id="{00000000-0008-0000-0F00-0000C6020000}"/>
            </a:ext>
          </a:extLst>
        </xdr:cNvPr>
        <xdr:cNvSpPr txBox="1"/>
      </xdr:nvSpPr>
      <xdr:spPr>
        <a:xfrm>
          <a:off x="19547840" y="14002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711" name="フローチャート: 判断 710">
          <a:extLst>
            <a:ext uri="{FF2B5EF4-FFF2-40B4-BE49-F238E27FC236}">
              <a16:creationId xmlns:a16="http://schemas.microsoft.com/office/drawing/2014/main" id="{00000000-0008-0000-0F00-0000C7020000}"/>
            </a:ext>
          </a:extLst>
        </xdr:cNvPr>
        <xdr:cNvSpPr/>
      </xdr:nvSpPr>
      <xdr:spPr>
        <a:xfrm>
          <a:off x="19458940" y="1414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81026</xdr:rowOff>
    </xdr:from>
    <xdr:to>
      <xdr:col>112</xdr:col>
      <xdr:colOff>38100</xdr:colOff>
      <xdr:row>85</xdr:row>
      <xdr:rowOff>11176</xdr:rowOff>
    </xdr:to>
    <xdr:sp macro="" textlink="">
      <xdr:nvSpPr>
        <xdr:cNvPr id="712" name="フローチャート: 判断 711">
          <a:extLst>
            <a:ext uri="{FF2B5EF4-FFF2-40B4-BE49-F238E27FC236}">
              <a16:creationId xmlns:a16="http://schemas.microsoft.com/office/drawing/2014/main" id="{00000000-0008-0000-0F00-0000C8020000}"/>
            </a:ext>
          </a:extLst>
        </xdr:cNvPr>
        <xdr:cNvSpPr/>
      </xdr:nvSpPr>
      <xdr:spPr>
        <a:xfrm>
          <a:off x="18735040" y="141627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5587</xdr:rowOff>
    </xdr:from>
    <xdr:to>
      <xdr:col>107</xdr:col>
      <xdr:colOff>101600</xdr:colOff>
      <xdr:row>84</xdr:row>
      <xdr:rowOff>107187</xdr:rowOff>
    </xdr:to>
    <xdr:sp macro="" textlink="">
      <xdr:nvSpPr>
        <xdr:cNvPr id="713" name="フローチャート: 判断 712">
          <a:extLst>
            <a:ext uri="{FF2B5EF4-FFF2-40B4-BE49-F238E27FC236}">
              <a16:creationId xmlns:a16="http://schemas.microsoft.com/office/drawing/2014/main" id="{00000000-0008-0000-0F00-0000C9020000}"/>
            </a:ext>
          </a:extLst>
        </xdr:cNvPr>
        <xdr:cNvSpPr/>
      </xdr:nvSpPr>
      <xdr:spPr>
        <a:xfrm>
          <a:off x="17937480" y="1408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44450</xdr:rowOff>
    </xdr:from>
    <xdr:to>
      <xdr:col>102</xdr:col>
      <xdr:colOff>165100</xdr:colOff>
      <xdr:row>84</xdr:row>
      <xdr:rowOff>146050</xdr:rowOff>
    </xdr:to>
    <xdr:sp macro="" textlink="">
      <xdr:nvSpPr>
        <xdr:cNvPr id="714" name="フローチャート: 判断 713">
          <a:extLst>
            <a:ext uri="{FF2B5EF4-FFF2-40B4-BE49-F238E27FC236}">
              <a16:creationId xmlns:a16="http://schemas.microsoft.com/office/drawing/2014/main" id="{00000000-0008-0000-0F00-0000CA020000}"/>
            </a:ext>
          </a:extLst>
        </xdr:cNvPr>
        <xdr:cNvSpPr/>
      </xdr:nvSpPr>
      <xdr:spPr>
        <a:xfrm>
          <a:off x="1716278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715" name="フローチャート: 判断 714">
          <a:extLst>
            <a:ext uri="{FF2B5EF4-FFF2-40B4-BE49-F238E27FC236}">
              <a16:creationId xmlns:a16="http://schemas.microsoft.com/office/drawing/2014/main" id="{00000000-0008-0000-0F00-0000CB020000}"/>
            </a:ext>
          </a:extLst>
        </xdr:cNvPr>
        <xdr:cNvSpPr/>
      </xdr:nvSpPr>
      <xdr:spPr>
        <a:xfrm>
          <a:off x="16388080" y="141376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131318</xdr:rowOff>
    </xdr:from>
    <xdr:to>
      <xdr:col>116</xdr:col>
      <xdr:colOff>114300</xdr:colOff>
      <xdr:row>86</xdr:row>
      <xdr:rowOff>61468</xdr:rowOff>
    </xdr:to>
    <xdr:sp macro="" textlink="">
      <xdr:nvSpPr>
        <xdr:cNvPr id="721" name="楕円 720">
          <a:extLst>
            <a:ext uri="{FF2B5EF4-FFF2-40B4-BE49-F238E27FC236}">
              <a16:creationId xmlns:a16="http://schemas.microsoft.com/office/drawing/2014/main" id="{00000000-0008-0000-0F00-0000D1020000}"/>
            </a:ext>
          </a:extLst>
        </xdr:cNvPr>
        <xdr:cNvSpPr/>
      </xdr:nvSpPr>
      <xdr:spPr>
        <a:xfrm>
          <a:off x="19458940" y="143807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46245</xdr:rowOff>
    </xdr:from>
    <xdr:ext cx="469744" cy="259045"/>
    <xdr:sp macro="" textlink="">
      <xdr:nvSpPr>
        <xdr:cNvPr id="722" name="【消防施設】&#10;一人当たり面積該当値テキスト">
          <a:extLst>
            <a:ext uri="{FF2B5EF4-FFF2-40B4-BE49-F238E27FC236}">
              <a16:creationId xmlns:a16="http://schemas.microsoft.com/office/drawing/2014/main" id="{00000000-0008-0000-0F00-0000D2020000}"/>
            </a:ext>
          </a:extLst>
        </xdr:cNvPr>
        <xdr:cNvSpPr txBox="1"/>
      </xdr:nvSpPr>
      <xdr:spPr>
        <a:xfrm>
          <a:off x="19547840" y="1429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131318</xdr:rowOff>
    </xdr:from>
    <xdr:to>
      <xdr:col>112</xdr:col>
      <xdr:colOff>38100</xdr:colOff>
      <xdr:row>86</xdr:row>
      <xdr:rowOff>61468</xdr:rowOff>
    </xdr:to>
    <xdr:sp macro="" textlink="">
      <xdr:nvSpPr>
        <xdr:cNvPr id="723" name="楕円 722">
          <a:extLst>
            <a:ext uri="{FF2B5EF4-FFF2-40B4-BE49-F238E27FC236}">
              <a16:creationId xmlns:a16="http://schemas.microsoft.com/office/drawing/2014/main" id="{00000000-0008-0000-0F00-0000D3020000}"/>
            </a:ext>
          </a:extLst>
        </xdr:cNvPr>
        <xdr:cNvSpPr/>
      </xdr:nvSpPr>
      <xdr:spPr>
        <a:xfrm>
          <a:off x="18735040" y="143807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10668</xdr:rowOff>
    </xdr:from>
    <xdr:to>
      <xdr:col>116</xdr:col>
      <xdr:colOff>63500</xdr:colOff>
      <xdr:row>86</xdr:row>
      <xdr:rowOff>10668</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18778220" y="1442770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131318</xdr:rowOff>
    </xdr:from>
    <xdr:to>
      <xdr:col>107</xdr:col>
      <xdr:colOff>101600</xdr:colOff>
      <xdr:row>86</xdr:row>
      <xdr:rowOff>61468</xdr:rowOff>
    </xdr:to>
    <xdr:sp macro="" textlink="">
      <xdr:nvSpPr>
        <xdr:cNvPr id="725" name="楕円 724">
          <a:extLst>
            <a:ext uri="{FF2B5EF4-FFF2-40B4-BE49-F238E27FC236}">
              <a16:creationId xmlns:a16="http://schemas.microsoft.com/office/drawing/2014/main" id="{00000000-0008-0000-0F00-0000D5020000}"/>
            </a:ext>
          </a:extLst>
        </xdr:cNvPr>
        <xdr:cNvSpPr/>
      </xdr:nvSpPr>
      <xdr:spPr>
        <a:xfrm>
          <a:off x="17937480" y="143807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10668</xdr:rowOff>
    </xdr:from>
    <xdr:to>
      <xdr:col>111</xdr:col>
      <xdr:colOff>177800</xdr:colOff>
      <xdr:row>86</xdr:row>
      <xdr:rowOff>10668</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17988280" y="1442770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131318</xdr:rowOff>
    </xdr:from>
    <xdr:to>
      <xdr:col>102</xdr:col>
      <xdr:colOff>165100</xdr:colOff>
      <xdr:row>86</xdr:row>
      <xdr:rowOff>61468</xdr:rowOff>
    </xdr:to>
    <xdr:sp macro="" textlink="">
      <xdr:nvSpPr>
        <xdr:cNvPr id="727" name="楕円 726">
          <a:extLst>
            <a:ext uri="{FF2B5EF4-FFF2-40B4-BE49-F238E27FC236}">
              <a16:creationId xmlns:a16="http://schemas.microsoft.com/office/drawing/2014/main" id="{00000000-0008-0000-0F00-0000D7020000}"/>
            </a:ext>
          </a:extLst>
        </xdr:cNvPr>
        <xdr:cNvSpPr/>
      </xdr:nvSpPr>
      <xdr:spPr>
        <a:xfrm>
          <a:off x="17162780" y="143807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10668</xdr:rowOff>
    </xdr:from>
    <xdr:to>
      <xdr:col>107</xdr:col>
      <xdr:colOff>50800</xdr:colOff>
      <xdr:row>86</xdr:row>
      <xdr:rowOff>10668</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7213580" y="1442770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131318</xdr:rowOff>
    </xdr:from>
    <xdr:to>
      <xdr:col>98</xdr:col>
      <xdr:colOff>38100</xdr:colOff>
      <xdr:row>86</xdr:row>
      <xdr:rowOff>61468</xdr:rowOff>
    </xdr:to>
    <xdr:sp macro="" textlink="">
      <xdr:nvSpPr>
        <xdr:cNvPr id="729" name="楕円 728">
          <a:extLst>
            <a:ext uri="{FF2B5EF4-FFF2-40B4-BE49-F238E27FC236}">
              <a16:creationId xmlns:a16="http://schemas.microsoft.com/office/drawing/2014/main" id="{00000000-0008-0000-0F00-0000D9020000}"/>
            </a:ext>
          </a:extLst>
        </xdr:cNvPr>
        <xdr:cNvSpPr/>
      </xdr:nvSpPr>
      <xdr:spPr>
        <a:xfrm>
          <a:off x="16388080" y="143807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10668</xdr:rowOff>
    </xdr:from>
    <xdr:to>
      <xdr:col>102</xdr:col>
      <xdr:colOff>114300</xdr:colOff>
      <xdr:row>86</xdr:row>
      <xdr:rowOff>10668</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16431260" y="1442770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27703</xdr:rowOff>
    </xdr:from>
    <xdr:ext cx="469744" cy="259045"/>
    <xdr:sp macro="" textlink="">
      <xdr:nvSpPr>
        <xdr:cNvPr id="731" name="n_1aveValue【消防施設】&#10;一人当たり面積">
          <a:extLst>
            <a:ext uri="{FF2B5EF4-FFF2-40B4-BE49-F238E27FC236}">
              <a16:creationId xmlns:a16="http://schemas.microsoft.com/office/drawing/2014/main" id="{00000000-0008-0000-0F00-0000DB020000}"/>
            </a:ext>
          </a:extLst>
        </xdr:cNvPr>
        <xdr:cNvSpPr txBox="1"/>
      </xdr:nvSpPr>
      <xdr:spPr>
        <a:xfrm>
          <a:off x="18561127" y="1394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123714</xdr:rowOff>
    </xdr:from>
    <xdr:ext cx="469744" cy="259045"/>
    <xdr:sp macro="" textlink="">
      <xdr:nvSpPr>
        <xdr:cNvPr id="732" name="n_2aveValue【消防施設】&#10;一人当たり面積">
          <a:extLst>
            <a:ext uri="{FF2B5EF4-FFF2-40B4-BE49-F238E27FC236}">
              <a16:creationId xmlns:a16="http://schemas.microsoft.com/office/drawing/2014/main" id="{00000000-0008-0000-0F00-0000DC020000}"/>
            </a:ext>
          </a:extLst>
        </xdr:cNvPr>
        <xdr:cNvSpPr txBox="1"/>
      </xdr:nvSpPr>
      <xdr:spPr>
        <a:xfrm>
          <a:off x="17776267" y="138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162577</xdr:rowOff>
    </xdr:from>
    <xdr:ext cx="469744" cy="259045"/>
    <xdr:sp macro="" textlink="">
      <xdr:nvSpPr>
        <xdr:cNvPr id="733" name="n_3aveValue【消防施設】&#10;一人当たり面積">
          <a:extLst>
            <a:ext uri="{FF2B5EF4-FFF2-40B4-BE49-F238E27FC236}">
              <a16:creationId xmlns:a16="http://schemas.microsoft.com/office/drawing/2014/main" id="{00000000-0008-0000-0F00-0000DD020000}"/>
            </a:ext>
          </a:extLst>
        </xdr:cNvPr>
        <xdr:cNvSpPr txBox="1"/>
      </xdr:nvSpPr>
      <xdr:spPr>
        <a:xfrm>
          <a:off x="17001567" y="139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734" name="n_4aveValue【消防施設】&#10;一人当たり面積">
          <a:extLst>
            <a:ext uri="{FF2B5EF4-FFF2-40B4-BE49-F238E27FC236}">
              <a16:creationId xmlns:a16="http://schemas.microsoft.com/office/drawing/2014/main" id="{00000000-0008-0000-0F00-0000DE020000}"/>
            </a:ext>
          </a:extLst>
        </xdr:cNvPr>
        <xdr:cNvSpPr txBox="1"/>
      </xdr:nvSpPr>
      <xdr:spPr>
        <a:xfrm>
          <a:off x="1622686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52595</xdr:rowOff>
    </xdr:from>
    <xdr:ext cx="469744" cy="259045"/>
    <xdr:sp macro="" textlink="">
      <xdr:nvSpPr>
        <xdr:cNvPr id="735" name="n_1mainValue【消防施設】&#10;一人当たり面積">
          <a:extLst>
            <a:ext uri="{FF2B5EF4-FFF2-40B4-BE49-F238E27FC236}">
              <a16:creationId xmlns:a16="http://schemas.microsoft.com/office/drawing/2014/main" id="{00000000-0008-0000-0F00-0000DF020000}"/>
            </a:ext>
          </a:extLst>
        </xdr:cNvPr>
        <xdr:cNvSpPr txBox="1"/>
      </xdr:nvSpPr>
      <xdr:spPr>
        <a:xfrm>
          <a:off x="18561127" y="1446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52595</xdr:rowOff>
    </xdr:from>
    <xdr:ext cx="469744" cy="259045"/>
    <xdr:sp macro="" textlink="">
      <xdr:nvSpPr>
        <xdr:cNvPr id="736" name="n_2mainValue【消防施設】&#10;一人当たり面積">
          <a:extLst>
            <a:ext uri="{FF2B5EF4-FFF2-40B4-BE49-F238E27FC236}">
              <a16:creationId xmlns:a16="http://schemas.microsoft.com/office/drawing/2014/main" id="{00000000-0008-0000-0F00-0000E0020000}"/>
            </a:ext>
          </a:extLst>
        </xdr:cNvPr>
        <xdr:cNvSpPr txBox="1"/>
      </xdr:nvSpPr>
      <xdr:spPr>
        <a:xfrm>
          <a:off x="17776267" y="1446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52595</xdr:rowOff>
    </xdr:from>
    <xdr:ext cx="469744" cy="259045"/>
    <xdr:sp macro="" textlink="">
      <xdr:nvSpPr>
        <xdr:cNvPr id="737" name="n_3mainValue【消防施設】&#10;一人当たり面積">
          <a:extLst>
            <a:ext uri="{FF2B5EF4-FFF2-40B4-BE49-F238E27FC236}">
              <a16:creationId xmlns:a16="http://schemas.microsoft.com/office/drawing/2014/main" id="{00000000-0008-0000-0F00-0000E1020000}"/>
            </a:ext>
          </a:extLst>
        </xdr:cNvPr>
        <xdr:cNvSpPr txBox="1"/>
      </xdr:nvSpPr>
      <xdr:spPr>
        <a:xfrm>
          <a:off x="17001567" y="1446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52595</xdr:rowOff>
    </xdr:from>
    <xdr:ext cx="469744" cy="259045"/>
    <xdr:sp macro="" textlink="">
      <xdr:nvSpPr>
        <xdr:cNvPr id="738" name="n_4mainValue【消防施設】&#10;一人当たり面積">
          <a:extLst>
            <a:ext uri="{FF2B5EF4-FFF2-40B4-BE49-F238E27FC236}">
              <a16:creationId xmlns:a16="http://schemas.microsoft.com/office/drawing/2014/main" id="{00000000-0008-0000-0F00-0000E2020000}"/>
            </a:ext>
          </a:extLst>
        </xdr:cNvPr>
        <xdr:cNvSpPr txBox="1"/>
      </xdr:nvSpPr>
      <xdr:spPr>
        <a:xfrm>
          <a:off x="16226867" y="1446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庁舎】&#10;有形固定資産減価償却率グラフ枠">
          <a:extLst>
            <a:ext uri="{FF2B5EF4-FFF2-40B4-BE49-F238E27FC236}">
              <a16:creationId xmlns:a16="http://schemas.microsoft.com/office/drawing/2014/main" id="{00000000-0008-0000-0F00-0000FB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4355</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flipV="1">
          <a:off x="14375764" y="16713381"/>
          <a:ext cx="0" cy="1563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765" name="【庁舎】&#10;有形固定資産減価償却率最小値テキスト">
          <a:extLst>
            <a:ext uri="{FF2B5EF4-FFF2-40B4-BE49-F238E27FC236}">
              <a16:creationId xmlns:a16="http://schemas.microsoft.com/office/drawing/2014/main" id="{00000000-0008-0000-0F00-0000FD020000}"/>
            </a:ext>
          </a:extLst>
        </xdr:cNvPr>
        <xdr:cNvSpPr txBox="1"/>
      </xdr:nvSpPr>
      <xdr:spPr>
        <a:xfrm>
          <a:off x="14414500" y="1828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4287500" y="182771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67" name="【庁舎】&#10;有形固定資産減価償却率最大値テキスト">
          <a:extLst>
            <a:ext uri="{FF2B5EF4-FFF2-40B4-BE49-F238E27FC236}">
              <a16:creationId xmlns:a16="http://schemas.microsoft.com/office/drawing/2014/main" id="{00000000-0008-0000-0F00-0000FF020000}"/>
            </a:ext>
          </a:extLst>
        </xdr:cNvPr>
        <xdr:cNvSpPr txBox="1"/>
      </xdr:nvSpPr>
      <xdr:spPr>
        <a:xfrm>
          <a:off x="14414500" y="164924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154050</xdr:rowOff>
    </xdr:from>
    <xdr:ext cx="405111" cy="259045"/>
    <xdr:sp macro="" textlink="">
      <xdr:nvSpPr>
        <xdr:cNvPr id="769" name="【庁舎】&#10;有形固定資産減価償却率平均値テキスト">
          <a:extLst>
            <a:ext uri="{FF2B5EF4-FFF2-40B4-BE49-F238E27FC236}">
              <a16:creationId xmlns:a16="http://schemas.microsoft.com/office/drawing/2014/main" id="{00000000-0008-0000-0F00-000001030000}"/>
            </a:ext>
          </a:extLst>
        </xdr:cNvPr>
        <xdr:cNvSpPr txBox="1"/>
      </xdr:nvSpPr>
      <xdr:spPr>
        <a:xfrm>
          <a:off x="14414500" y="17420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4173</xdr:rowOff>
    </xdr:from>
    <xdr:to>
      <xdr:col>85</xdr:col>
      <xdr:colOff>177800</xdr:colOff>
      <xdr:row>104</xdr:row>
      <xdr:rowOff>105773</xdr:rowOff>
    </xdr:to>
    <xdr:sp macro="" textlink="">
      <xdr:nvSpPr>
        <xdr:cNvPr id="770" name="フローチャート: 判断 769">
          <a:extLst>
            <a:ext uri="{FF2B5EF4-FFF2-40B4-BE49-F238E27FC236}">
              <a16:creationId xmlns:a16="http://schemas.microsoft.com/office/drawing/2014/main" id="{00000000-0008-0000-0F00-000002030000}"/>
            </a:ext>
          </a:extLst>
        </xdr:cNvPr>
        <xdr:cNvSpPr/>
      </xdr:nvSpPr>
      <xdr:spPr>
        <a:xfrm>
          <a:off x="14325600" y="1743873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71" name="フローチャート: 判断 770">
          <a:extLst>
            <a:ext uri="{FF2B5EF4-FFF2-40B4-BE49-F238E27FC236}">
              <a16:creationId xmlns:a16="http://schemas.microsoft.com/office/drawing/2014/main" id="{00000000-0008-0000-0F00-000003030000}"/>
            </a:ext>
          </a:extLst>
        </xdr:cNvPr>
        <xdr:cNvSpPr/>
      </xdr:nvSpPr>
      <xdr:spPr>
        <a:xfrm>
          <a:off x="13578840" y="17525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772" name="フローチャート: 判断 771">
          <a:extLst>
            <a:ext uri="{FF2B5EF4-FFF2-40B4-BE49-F238E27FC236}">
              <a16:creationId xmlns:a16="http://schemas.microsoft.com/office/drawing/2014/main" id="{00000000-0008-0000-0F00-000004030000}"/>
            </a:ext>
          </a:extLst>
        </xdr:cNvPr>
        <xdr:cNvSpPr/>
      </xdr:nvSpPr>
      <xdr:spPr>
        <a:xfrm>
          <a:off x="12804140" y="175971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773" name="フローチャート: 判断 772">
          <a:extLst>
            <a:ext uri="{FF2B5EF4-FFF2-40B4-BE49-F238E27FC236}">
              <a16:creationId xmlns:a16="http://schemas.microsoft.com/office/drawing/2014/main" id="{00000000-0008-0000-0F00-000005030000}"/>
            </a:ext>
          </a:extLst>
        </xdr:cNvPr>
        <xdr:cNvSpPr/>
      </xdr:nvSpPr>
      <xdr:spPr>
        <a:xfrm>
          <a:off x="12029440" y="176292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25400</xdr:rowOff>
    </xdr:from>
    <xdr:to>
      <xdr:col>67</xdr:col>
      <xdr:colOff>101600</xdr:colOff>
      <xdr:row>105</xdr:row>
      <xdr:rowOff>127000</xdr:rowOff>
    </xdr:to>
    <xdr:sp macro="" textlink="">
      <xdr:nvSpPr>
        <xdr:cNvPr id="774" name="フローチャート: 判断 773">
          <a:extLst>
            <a:ext uri="{FF2B5EF4-FFF2-40B4-BE49-F238E27FC236}">
              <a16:creationId xmlns:a16="http://schemas.microsoft.com/office/drawing/2014/main" id="{00000000-0008-0000-0F00-000006030000}"/>
            </a:ext>
          </a:extLst>
        </xdr:cNvPr>
        <xdr:cNvSpPr/>
      </xdr:nvSpPr>
      <xdr:spPr>
        <a:xfrm>
          <a:off x="1123188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59689</xdr:rowOff>
    </xdr:from>
    <xdr:to>
      <xdr:col>85</xdr:col>
      <xdr:colOff>177800</xdr:colOff>
      <xdr:row>100</xdr:row>
      <xdr:rowOff>161289</xdr:rowOff>
    </xdr:to>
    <xdr:sp macro="" textlink="">
      <xdr:nvSpPr>
        <xdr:cNvPr id="780" name="楕円 779">
          <a:extLst>
            <a:ext uri="{FF2B5EF4-FFF2-40B4-BE49-F238E27FC236}">
              <a16:creationId xmlns:a16="http://schemas.microsoft.com/office/drawing/2014/main" id="{00000000-0008-0000-0F00-00000C030000}"/>
            </a:ext>
          </a:extLst>
        </xdr:cNvPr>
        <xdr:cNvSpPr/>
      </xdr:nvSpPr>
      <xdr:spPr>
        <a:xfrm>
          <a:off x="14325600" y="1682368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82566</xdr:rowOff>
    </xdr:from>
    <xdr:ext cx="405111" cy="259045"/>
    <xdr:sp macro="" textlink="">
      <xdr:nvSpPr>
        <xdr:cNvPr id="781" name="【庁舎】&#10;有形固定資産減価償却率該当値テキスト">
          <a:extLst>
            <a:ext uri="{FF2B5EF4-FFF2-40B4-BE49-F238E27FC236}">
              <a16:creationId xmlns:a16="http://schemas.microsoft.com/office/drawing/2014/main" id="{00000000-0008-0000-0F00-00000D030000}"/>
            </a:ext>
          </a:extLst>
        </xdr:cNvPr>
        <xdr:cNvSpPr txBox="1"/>
      </xdr:nvSpPr>
      <xdr:spPr>
        <a:xfrm>
          <a:off x="14414500" y="16678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27032</xdr:rowOff>
    </xdr:from>
    <xdr:to>
      <xdr:col>81</xdr:col>
      <xdr:colOff>101600</xdr:colOff>
      <xdr:row>100</xdr:row>
      <xdr:rowOff>128632</xdr:rowOff>
    </xdr:to>
    <xdr:sp macro="" textlink="">
      <xdr:nvSpPr>
        <xdr:cNvPr id="782" name="楕円 781">
          <a:extLst>
            <a:ext uri="{FF2B5EF4-FFF2-40B4-BE49-F238E27FC236}">
              <a16:creationId xmlns:a16="http://schemas.microsoft.com/office/drawing/2014/main" id="{00000000-0008-0000-0F00-00000E030000}"/>
            </a:ext>
          </a:extLst>
        </xdr:cNvPr>
        <xdr:cNvSpPr/>
      </xdr:nvSpPr>
      <xdr:spPr>
        <a:xfrm>
          <a:off x="13578840" y="167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77832</xdr:rowOff>
    </xdr:from>
    <xdr:to>
      <xdr:col>85</xdr:col>
      <xdr:colOff>127000</xdr:colOff>
      <xdr:row>100</xdr:row>
      <xdr:rowOff>110489</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13629640" y="16841832"/>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165826</xdr:rowOff>
    </xdr:from>
    <xdr:to>
      <xdr:col>76</xdr:col>
      <xdr:colOff>165100</xdr:colOff>
      <xdr:row>100</xdr:row>
      <xdr:rowOff>95976</xdr:rowOff>
    </xdr:to>
    <xdr:sp macro="" textlink="">
      <xdr:nvSpPr>
        <xdr:cNvPr id="784" name="楕円 783">
          <a:extLst>
            <a:ext uri="{FF2B5EF4-FFF2-40B4-BE49-F238E27FC236}">
              <a16:creationId xmlns:a16="http://schemas.microsoft.com/office/drawing/2014/main" id="{00000000-0008-0000-0F00-000010030000}"/>
            </a:ext>
          </a:extLst>
        </xdr:cNvPr>
        <xdr:cNvSpPr/>
      </xdr:nvSpPr>
      <xdr:spPr>
        <a:xfrm>
          <a:off x="12804140" y="167621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45176</xdr:rowOff>
    </xdr:from>
    <xdr:to>
      <xdr:col>81</xdr:col>
      <xdr:colOff>50800</xdr:colOff>
      <xdr:row>100</xdr:row>
      <xdr:rowOff>77832</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2854940" y="16809176"/>
          <a:ext cx="7747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131536</xdr:rowOff>
    </xdr:from>
    <xdr:to>
      <xdr:col>72</xdr:col>
      <xdr:colOff>38100</xdr:colOff>
      <xdr:row>100</xdr:row>
      <xdr:rowOff>61686</xdr:rowOff>
    </xdr:to>
    <xdr:sp macro="" textlink="">
      <xdr:nvSpPr>
        <xdr:cNvPr id="786" name="楕円 785">
          <a:extLst>
            <a:ext uri="{FF2B5EF4-FFF2-40B4-BE49-F238E27FC236}">
              <a16:creationId xmlns:a16="http://schemas.microsoft.com/office/drawing/2014/main" id="{00000000-0008-0000-0F00-000012030000}"/>
            </a:ext>
          </a:extLst>
        </xdr:cNvPr>
        <xdr:cNvSpPr/>
      </xdr:nvSpPr>
      <xdr:spPr>
        <a:xfrm>
          <a:off x="12029440" y="167278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10886</xdr:rowOff>
    </xdr:from>
    <xdr:to>
      <xdr:col>76</xdr:col>
      <xdr:colOff>114300</xdr:colOff>
      <xdr:row>100</xdr:row>
      <xdr:rowOff>45176</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2072620" y="16774886"/>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98879</xdr:rowOff>
    </xdr:from>
    <xdr:to>
      <xdr:col>67</xdr:col>
      <xdr:colOff>101600</xdr:colOff>
      <xdr:row>100</xdr:row>
      <xdr:rowOff>29029</xdr:rowOff>
    </xdr:to>
    <xdr:sp macro="" textlink="">
      <xdr:nvSpPr>
        <xdr:cNvPr id="788" name="楕円 787">
          <a:extLst>
            <a:ext uri="{FF2B5EF4-FFF2-40B4-BE49-F238E27FC236}">
              <a16:creationId xmlns:a16="http://schemas.microsoft.com/office/drawing/2014/main" id="{00000000-0008-0000-0F00-000014030000}"/>
            </a:ext>
          </a:extLst>
        </xdr:cNvPr>
        <xdr:cNvSpPr/>
      </xdr:nvSpPr>
      <xdr:spPr>
        <a:xfrm>
          <a:off x="11231880" y="166952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149679</xdr:rowOff>
    </xdr:from>
    <xdr:to>
      <xdr:col>71</xdr:col>
      <xdr:colOff>177800</xdr:colOff>
      <xdr:row>100</xdr:row>
      <xdr:rowOff>10886</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1282680" y="16746039"/>
          <a:ext cx="78994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790" name="n_1aveValue【庁舎】&#10;有形固定資産減価償却率">
          <a:extLst>
            <a:ext uri="{FF2B5EF4-FFF2-40B4-BE49-F238E27FC236}">
              <a16:creationId xmlns:a16="http://schemas.microsoft.com/office/drawing/2014/main" id="{00000000-0008-0000-0F00-000016030000}"/>
            </a:ext>
          </a:extLst>
        </xdr:cNvPr>
        <xdr:cNvSpPr txBox="1"/>
      </xdr:nvSpPr>
      <xdr:spPr>
        <a:xfrm>
          <a:off x="13437244" y="1761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83838</xdr:rowOff>
    </xdr:from>
    <xdr:ext cx="405111" cy="259045"/>
    <xdr:sp macro="" textlink="">
      <xdr:nvSpPr>
        <xdr:cNvPr id="791" name="n_2aveValue【庁舎】&#10;有形固定資産減価償却率">
          <a:extLst>
            <a:ext uri="{FF2B5EF4-FFF2-40B4-BE49-F238E27FC236}">
              <a16:creationId xmlns:a16="http://schemas.microsoft.com/office/drawing/2014/main" id="{00000000-0008-0000-0F00-000017030000}"/>
            </a:ext>
          </a:extLst>
        </xdr:cNvPr>
        <xdr:cNvSpPr txBox="1"/>
      </xdr:nvSpPr>
      <xdr:spPr>
        <a:xfrm>
          <a:off x="12675244" y="1768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119759</xdr:rowOff>
    </xdr:from>
    <xdr:ext cx="405111" cy="259045"/>
    <xdr:sp macro="" textlink="">
      <xdr:nvSpPr>
        <xdr:cNvPr id="792" name="n_3aveValue【庁舎】&#10;有形固定資産減価償却率">
          <a:extLst>
            <a:ext uri="{FF2B5EF4-FFF2-40B4-BE49-F238E27FC236}">
              <a16:creationId xmlns:a16="http://schemas.microsoft.com/office/drawing/2014/main" id="{00000000-0008-0000-0F00-000018030000}"/>
            </a:ext>
          </a:extLst>
        </xdr:cNvPr>
        <xdr:cNvSpPr txBox="1"/>
      </xdr:nvSpPr>
      <xdr:spPr>
        <a:xfrm>
          <a:off x="11900544" y="1772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118127</xdr:rowOff>
    </xdr:from>
    <xdr:ext cx="405111" cy="259045"/>
    <xdr:sp macro="" textlink="">
      <xdr:nvSpPr>
        <xdr:cNvPr id="793" name="n_4aveValue【庁舎】&#10;有形固定資産減価償却率">
          <a:extLst>
            <a:ext uri="{FF2B5EF4-FFF2-40B4-BE49-F238E27FC236}">
              <a16:creationId xmlns:a16="http://schemas.microsoft.com/office/drawing/2014/main" id="{00000000-0008-0000-0F00-000019030000}"/>
            </a:ext>
          </a:extLst>
        </xdr:cNvPr>
        <xdr:cNvSpPr txBox="1"/>
      </xdr:nvSpPr>
      <xdr:spPr>
        <a:xfrm>
          <a:off x="11102984" y="1772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145159</xdr:rowOff>
    </xdr:from>
    <xdr:ext cx="340478" cy="259045"/>
    <xdr:sp macro="" textlink="">
      <xdr:nvSpPr>
        <xdr:cNvPr id="794" name="n_1mainValue【庁舎】&#10;有形固定資産減価償却率">
          <a:extLst>
            <a:ext uri="{FF2B5EF4-FFF2-40B4-BE49-F238E27FC236}">
              <a16:creationId xmlns:a16="http://schemas.microsoft.com/office/drawing/2014/main" id="{00000000-0008-0000-0F00-00001A030000}"/>
            </a:ext>
          </a:extLst>
        </xdr:cNvPr>
        <xdr:cNvSpPr txBox="1"/>
      </xdr:nvSpPr>
      <xdr:spPr>
        <a:xfrm>
          <a:off x="13469561" y="165738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112503</xdr:rowOff>
    </xdr:from>
    <xdr:ext cx="340478" cy="259045"/>
    <xdr:sp macro="" textlink="">
      <xdr:nvSpPr>
        <xdr:cNvPr id="795" name="n_2mainValue【庁舎】&#10;有形固定資産減価償却率">
          <a:extLst>
            <a:ext uri="{FF2B5EF4-FFF2-40B4-BE49-F238E27FC236}">
              <a16:creationId xmlns:a16="http://schemas.microsoft.com/office/drawing/2014/main" id="{00000000-0008-0000-0F00-00001B030000}"/>
            </a:ext>
          </a:extLst>
        </xdr:cNvPr>
        <xdr:cNvSpPr txBox="1"/>
      </xdr:nvSpPr>
      <xdr:spPr>
        <a:xfrm>
          <a:off x="12707561" y="165412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78213</xdr:rowOff>
    </xdr:from>
    <xdr:ext cx="340478" cy="259045"/>
    <xdr:sp macro="" textlink="">
      <xdr:nvSpPr>
        <xdr:cNvPr id="796" name="n_3mainValue【庁舎】&#10;有形固定資産減価償却率">
          <a:extLst>
            <a:ext uri="{FF2B5EF4-FFF2-40B4-BE49-F238E27FC236}">
              <a16:creationId xmlns:a16="http://schemas.microsoft.com/office/drawing/2014/main" id="{00000000-0008-0000-0F00-00001C030000}"/>
            </a:ext>
          </a:extLst>
        </xdr:cNvPr>
        <xdr:cNvSpPr txBox="1"/>
      </xdr:nvSpPr>
      <xdr:spPr>
        <a:xfrm>
          <a:off x="11910001" y="165069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45556</xdr:rowOff>
    </xdr:from>
    <xdr:ext cx="340478" cy="259045"/>
    <xdr:sp macro="" textlink="">
      <xdr:nvSpPr>
        <xdr:cNvPr id="797" name="n_4mainValue【庁舎】&#10;有形固定資産減価償却率">
          <a:extLst>
            <a:ext uri="{FF2B5EF4-FFF2-40B4-BE49-F238E27FC236}">
              <a16:creationId xmlns:a16="http://schemas.microsoft.com/office/drawing/2014/main" id="{00000000-0008-0000-0F00-00001D030000}"/>
            </a:ext>
          </a:extLst>
        </xdr:cNvPr>
        <xdr:cNvSpPr txBox="1"/>
      </xdr:nvSpPr>
      <xdr:spPr>
        <a:xfrm>
          <a:off x="11135301" y="164742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F00-000024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00000000-0008-0000-0F00-000025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a:extLst>
            <a:ext uri="{FF2B5EF4-FFF2-40B4-BE49-F238E27FC236}">
              <a16:creationId xmlns:a16="http://schemas.microsoft.com/office/drawing/2014/main" id="{00000000-0008-0000-0F00-000036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xdr:rowOff>
    </xdr:from>
    <xdr:to>
      <xdr:col>116</xdr:col>
      <xdr:colOff>62864</xdr:colOff>
      <xdr:row>107</xdr:row>
      <xdr:rowOff>161108</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flipV="1">
          <a:off x="19509104" y="16766721"/>
          <a:ext cx="0" cy="1331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824" name="【庁舎】&#10;一人当たり面積最小値テキスト">
          <a:extLst>
            <a:ext uri="{FF2B5EF4-FFF2-40B4-BE49-F238E27FC236}">
              <a16:creationId xmlns:a16="http://schemas.microsoft.com/office/drawing/2014/main" id="{00000000-0008-0000-0F00-000038030000}"/>
            </a:ext>
          </a:extLst>
        </xdr:cNvPr>
        <xdr:cNvSpPr txBox="1"/>
      </xdr:nvSpPr>
      <xdr:spPr>
        <a:xfrm>
          <a:off x="19547840" y="1810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a:off x="19443700" y="18098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120848</xdr:rowOff>
    </xdr:from>
    <xdr:ext cx="469744" cy="259045"/>
    <xdr:sp macro="" textlink="">
      <xdr:nvSpPr>
        <xdr:cNvPr id="826" name="【庁舎】&#10;一人当たり面積最大値テキスト">
          <a:extLst>
            <a:ext uri="{FF2B5EF4-FFF2-40B4-BE49-F238E27FC236}">
              <a16:creationId xmlns:a16="http://schemas.microsoft.com/office/drawing/2014/main" id="{00000000-0008-0000-0F00-00003A030000}"/>
            </a:ext>
          </a:extLst>
        </xdr:cNvPr>
        <xdr:cNvSpPr txBox="1"/>
      </xdr:nvSpPr>
      <xdr:spPr>
        <a:xfrm>
          <a:off x="19547840" y="16549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xdr:rowOff>
    </xdr:from>
    <xdr:to>
      <xdr:col>116</xdr:col>
      <xdr:colOff>152400</xdr:colOff>
      <xdr:row>100</xdr:row>
      <xdr:rowOff>2721</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a:off x="19443700" y="167667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146248</xdr:rowOff>
    </xdr:from>
    <xdr:ext cx="469744" cy="259045"/>
    <xdr:sp macro="" textlink="">
      <xdr:nvSpPr>
        <xdr:cNvPr id="828" name="【庁舎】&#10;一人当たり面積平均値テキスト">
          <a:extLst>
            <a:ext uri="{FF2B5EF4-FFF2-40B4-BE49-F238E27FC236}">
              <a16:creationId xmlns:a16="http://schemas.microsoft.com/office/drawing/2014/main" id="{00000000-0008-0000-0F00-00003C030000}"/>
            </a:ext>
          </a:extLst>
        </xdr:cNvPr>
        <xdr:cNvSpPr txBox="1"/>
      </xdr:nvSpPr>
      <xdr:spPr>
        <a:xfrm>
          <a:off x="19547840" y="17580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123371</xdr:rowOff>
    </xdr:from>
    <xdr:to>
      <xdr:col>116</xdr:col>
      <xdr:colOff>114300</xdr:colOff>
      <xdr:row>106</xdr:row>
      <xdr:rowOff>53521</xdr:rowOff>
    </xdr:to>
    <xdr:sp macro="" textlink="">
      <xdr:nvSpPr>
        <xdr:cNvPr id="829" name="フローチャート: 判断 828">
          <a:extLst>
            <a:ext uri="{FF2B5EF4-FFF2-40B4-BE49-F238E27FC236}">
              <a16:creationId xmlns:a16="http://schemas.microsoft.com/office/drawing/2014/main" id="{00000000-0008-0000-0F00-00003D030000}"/>
            </a:ext>
          </a:extLst>
        </xdr:cNvPr>
        <xdr:cNvSpPr/>
      </xdr:nvSpPr>
      <xdr:spPr>
        <a:xfrm>
          <a:off x="19458940" y="177255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108676</xdr:rowOff>
    </xdr:from>
    <xdr:to>
      <xdr:col>112</xdr:col>
      <xdr:colOff>38100</xdr:colOff>
      <xdr:row>106</xdr:row>
      <xdr:rowOff>38826</xdr:rowOff>
    </xdr:to>
    <xdr:sp macro="" textlink="">
      <xdr:nvSpPr>
        <xdr:cNvPr id="830" name="フローチャート: 判断 829">
          <a:extLst>
            <a:ext uri="{FF2B5EF4-FFF2-40B4-BE49-F238E27FC236}">
              <a16:creationId xmlns:a16="http://schemas.microsoft.com/office/drawing/2014/main" id="{00000000-0008-0000-0F00-00003E030000}"/>
            </a:ext>
          </a:extLst>
        </xdr:cNvPr>
        <xdr:cNvSpPr/>
      </xdr:nvSpPr>
      <xdr:spPr>
        <a:xfrm>
          <a:off x="18735040" y="177108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831" name="フローチャート: 判断 830">
          <a:extLst>
            <a:ext uri="{FF2B5EF4-FFF2-40B4-BE49-F238E27FC236}">
              <a16:creationId xmlns:a16="http://schemas.microsoft.com/office/drawing/2014/main" id="{00000000-0008-0000-0F00-00003F030000}"/>
            </a:ext>
          </a:extLst>
        </xdr:cNvPr>
        <xdr:cNvSpPr/>
      </xdr:nvSpPr>
      <xdr:spPr>
        <a:xfrm>
          <a:off x="17937480" y="177043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125005</xdr:rowOff>
    </xdr:from>
    <xdr:to>
      <xdr:col>102</xdr:col>
      <xdr:colOff>165100</xdr:colOff>
      <xdr:row>106</xdr:row>
      <xdr:rowOff>55155</xdr:rowOff>
    </xdr:to>
    <xdr:sp macro="" textlink="">
      <xdr:nvSpPr>
        <xdr:cNvPr id="832" name="フローチャート: 判断 831">
          <a:extLst>
            <a:ext uri="{FF2B5EF4-FFF2-40B4-BE49-F238E27FC236}">
              <a16:creationId xmlns:a16="http://schemas.microsoft.com/office/drawing/2014/main" id="{00000000-0008-0000-0F00-000040030000}"/>
            </a:ext>
          </a:extLst>
        </xdr:cNvPr>
        <xdr:cNvSpPr/>
      </xdr:nvSpPr>
      <xdr:spPr>
        <a:xfrm>
          <a:off x="17162780" y="177272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121738</xdr:rowOff>
    </xdr:from>
    <xdr:to>
      <xdr:col>98</xdr:col>
      <xdr:colOff>38100</xdr:colOff>
      <xdr:row>106</xdr:row>
      <xdr:rowOff>51888</xdr:rowOff>
    </xdr:to>
    <xdr:sp macro="" textlink="">
      <xdr:nvSpPr>
        <xdr:cNvPr id="833" name="フローチャート: 判断 832">
          <a:extLst>
            <a:ext uri="{FF2B5EF4-FFF2-40B4-BE49-F238E27FC236}">
              <a16:creationId xmlns:a16="http://schemas.microsoft.com/office/drawing/2014/main" id="{00000000-0008-0000-0F00-000041030000}"/>
            </a:ext>
          </a:extLst>
        </xdr:cNvPr>
        <xdr:cNvSpPr/>
      </xdr:nvSpPr>
      <xdr:spPr>
        <a:xfrm>
          <a:off x="16388080" y="177239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F00-000042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F00-000044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F00-000046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40095</xdr:rowOff>
    </xdr:from>
    <xdr:to>
      <xdr:col>116</xdr:col>
      <xdr:colOff>114300</xdr:colOff>
      <xdr:row>106</xdr:row>
      <xdr:rowOff>141695</xdr:rowOff>
    </xdr:to>
    <xdr:sp macro="" textlink="">
      <xdr:nvSpPr>
        <xdr:cNvPr id="839" name="楕円 838">
          <a:extLst>
            <a:ext uri="{FF2B5EF4-FFF2-40B4-BE49-F238E27FC236}">
              <a16:creationId xmlns:a16="http://schemas.microsoft.com/office/drawing/2014/main" id="{00000000-0008-0000-0F00-000047030000}"/>
            </a:ext>
          </a:extLst>
        </xdr:cNvPr>
        <xdr:cNvSpPr/>
      </xdr:nvSpPr>
      <xdr:spPr>
        <a:xfrm>
          <a:off x="19458940" y="1780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18522</xdr:rowOff>
    </xdr:from>
    <xdr:ext cx="469744" cy="259045"/>
    <xdr:sp macro="" textlink="">
      <xdr:nvSpPr>
        <xdr:cNvPr id="840" name="【庁舎】&#10;一人当たり面積該当値テキスト">
          <a:extLst>
            <a:ext uri="{FF2B5EF4-FFF2-40B4-BE49-F238E27FC236}">
              <a16:creationId xmlns:a16="http://schemas.microsoft.com/office/drawing/2014/main" id="{00000000-0008-0000-0F00-000048030000}"/>
            </a:ext>
          </a:extLst>
        </xdr:cNvPr>
        <xdr:cNvSpPr txBox="1"/>
      </xdr:nvSpPr>
      <xdr:spPr>
        <a:xfrm>
          <a:off x="19547840" y="1778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38463</xdr:rowOff>
    </xdr:from>
    <xdr:to>
      <xdr:col>112</xdr:col>
      <xdr:colOff>38100</xdr:colOff>
      <xdr:row>106</xdr:row>
      <xdr:rowOff>140063</xdr:rowOff>
    </xdr:to>
    <xdr:sp macro="" textlink="">
      <xdr:nvSpPr>
        <xdr:cNvPr id="841" name="楕円 840">
          <a:extLst>
            <a:ext uri="{FF2B5EF4-FFF2-40B4-BE49-F238E27FC236}">
              <a16:creationId xmlns:a16="http://schemas.microsoft.com/office/drawing/2014/main" id="{00000000-0008-0000-0F00-000049030000}"/>
            </a:ext>
          </a:extLst>
        </xdr:cNvPr>
        <xdr:cNvSpPr/>
      </xdr:nvSpPr>
      <xdr:spPr>
        <a:xfrm>
          <a:off x="18735040" y="178083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89263</xdr:rowOff>
    </xdr:from>
    <xdr:to>
      <xdr:col>116</xdr:col>
      <xdr:colOff>63500</xdr:colOff>
      <xdr:row>106</xdr:row>
      <xdr:rowOff>90895</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a:off x="18778220" y="17859103"/>
          <a:ext cx="73152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36830</xdr:rowOff>
    </xdr:from>
    <xdr:to>
      <xdr:col>107</xdr:col>
      <xdr:colOff>101600</xdr:colOff>
      <xdr:row>106</xdr:row>
      <xdr:rowOff>138430</xdr:rowOff>
    </xdr:to>
    <xdr:sp macro="" textlink="">
      <xdr:nvSpPr>
        <xdr:cNvPr id="843" name="楕円 842">
          <a:extLst>
            <a:ext uri="{FF2B5EF4-FFF2-40B4-BE49-F238E27FC236}">
              <a16:creationId xmlns:a16="http://schemas.microsoft.com/office/drawing/2014/main" id="{00000000-0008-0000-0F00-00004B030000}"/>
            </a:ext>
          </a:extLst>
        </xdr:cNvPr>
        <xdr:cNvSpPr/>
      </xdr:nvSpPr>
      <xdr:spPr>
        <a:xfrm>
          <a:off x="1793748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87630</xdr:rowOff>
    </xdr:from>
    <xdr:to>
      <xdr:col>111</xdr:col>
      <xdr:colOff>177800</xdr:colOff>
      <xdr:row>106</xdr:row>
      <xdr:rowOff>89263</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a:off x="17988280" y="17857470"/>
          <a:ext cx="78994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36830</xdr:rowOff>
    </xdr:from>
    <xdr:to>
      <xdr:col>102</xdr:col>
      <xdr:colOff>165100</xdr:colOff>
      <xdr:row>106</xdr:row>
      <xdr:rowOff>138430</xdr:rowOff>
    </xdr:to>
    <xdr:sp macro="" textlink="">
      <xdr:nvSpPr>
        <xdr:cNvPr id="845" name="楕円 844">
          <a:extLst>
            <a:ext uri="{FF2B5EF4-FFF2-40B4-BE49-F238E27FC236}">
              <a16:creationId xmlns:a16="http://schemas.microsoft.com/office/drawing/2014/main" id="{00000000-0008-0000-0F00-00004D030000}"/>
            </a:ext>
          </a:extLst>
        </xdr:cNvPr>
        <xdr:cNvSpPr/>
      </xdr:nvSpPr>
      <xdr:spPr>
        <a:xfrm>
          <a:off x="1716278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87630</xdr:rowOff>
    </xdr:from>
    <xdr:to>
      <xdr:col>107</xdr:col>
      <xdr:colOff>50800</xdr:colOff>
      <xdr:row>106</xdr:row>
      <xdr:rowOff>87630</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a:off x="17213580" y="1785747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38463</xdr:rowOff>
    </xdr:from>
    <xdr:to>
      <xdr:col>98</xdr:col>
      <xdr:colOff>38100</xdr:colOff>
      <xdr:row>106</xdr:row>
      <xdr:rowOff>140063</xdr:rowOff>
    </xdr:to>
    <xdr:sp macro="" textlink="">
      <xdr:nvSpPr>
        <xdr:cNvPr id="847" name="楕円 846">
          <a:extLst>
            <a:ext uri="{FF2B5EF4-FFF2-40B4-BE49-F238E27FC236}">
              <a16:creationId xmlns:a16="http://schemas.microsoft.com/office/drawing/2014/main" id="{00000000-0008-0000-0F00-00004F030000}"/>
            </a:ext>
          </a:extLst>
        </xdr:cNvPr>
        <xdr:cNvSpPr/>
      </xdr:nvSpPr>
      <xdr:spPr>
        <a:xfrm>
          <a:off x="16388080" y="178083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87630</xdr:rowOff>
    </xdr:from>
    <xdr:to>
      <xdr:col>102</xdr:col>
      <xdr:colOff>114300</xdr:colOff>
      <xdr:row>106</xdr:row>
      <xdr:rowOff>89263</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flipV="1">
          <a:off x="16431260" y="17857470"/>
          <a:ext cx="78232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55353</xdr:rowOff>
    </xdr:from>
    <xdr:ext cx="469744" cy="259045"/>
    <xdr:sp macro="" textlink="">
      <xdr:nvSpPr>
        <xdr:cNvPr id="849" name="n_1aveValue【庁舎】&#10;一人当たり面積">
          <a:extLst>
            <a:ext uri="{FF2B5EF4-FFF2-40B4-BE49-F238E27FC236}">
              <a16:creationId xmlns:a16="http://schemas.microsoft.com/office/drawing/2014/main" id="{00000000-0008-0000-0F00-000051030000}"/>
            </a:ext>
          </a:extLst>
        </xdr:cNvPr>
        <xdr:cNvSpPr txBox="1"/>
      </xdr:nvSpPr>
      <xdr:spPr>
        <a:xfrm>
          <a:off x="18561127" y="1748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850" name="n_2aveValue【庁舎】&#10;一人当たり面積">
          <a:extLst>
            <a:ext uri="{FF2B5EF4-FFF2-40B4-BE49-F238E27FC236}">
              <a16:creationId xmlns:a16="http://schemas.microsoft.com/office/drawing/2014/main" id="{00000000-0008-0000-0F00-000052030000}"/>
            </a:ext>
          </a:extLst>
        </xdr:cNvPr>
        <xdr:cNvSpPr txBox="1"/>
      </xdr:nvSpPr>
      <xdr:spPr>
        <a:xfrm>
          <a:off x="17776267" y="1748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71682</xdr:rowOff>
    </xdr:from>
    <xdr:ext cx="469744" cy="259045"/>
    <xdr:sp macro="" textlink="">
      <xdr:nvSpPr>
        <xdr:cNvPr id="851" name="n_3aveValue【庁舎】&#10;一人当たり面積">
          <a:extLst>
            <a:ext uri="{FF2B5EF4-FFF2-40B4-BE49-F238E27FC236}">
              <a16:creationId xmlns:a16="http://schemas.microsoft.com/office/drawing/2014/main" id="{00000000-0008-0000-0F00-000053030000}"/>
            </a:ext>
          </a:extLst>
        </xdr:cNvPr>
        <xdr:cNvSpPr txBox="1"/>
      </xdr:nvSpPr>
      <xdr:spPr>
        <a:xfrm>
          <a:off x="17001567" y="1750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68415</xdr:rowOff>
    </xdr:from>
    <xdr:ext cx="469744" cy="259045"/>
    <xdr:sp macro="" textlink="">
      <xdr:nvSpPr>
        <xdr:cNvPr id="852" name="n_4aveValue【庁舎】&#10;一人当たり面積">
          <a:extLst>
            <a:ext uri="{FF2B5EF4-FFF2-40B4-BE49-F238E27FC236}">
              <a16:creationId xmlns:a16="http://schemas.microsoft.com/office/drawing/2014/main" id="{00000000-0008-0000-0F00-000054030000}"/>
            </a:ext>
          </a:extLst>
        </xdr:cNvPr>
        <xdr:cNvSpPr txBox="1"/>
      </xdr:nvSpPr>
      <xdr:spPr>
        <a:xfrm>
          <a:off x="16226867" y="175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131190</xdr:rowOff>
    </xdr:from>
    <xdr:ext cx="469744" cy="259045"/>
    <xdr:sp macro="" textlink="">
      <xdr:nvSpPr>
        <xdr:cNvPr id="853" name="n_1mainValue【庁舎】&#10;一人当たり面積">
          <a:extLst>
            <a:ext uri="{FF2B5EF4-FFF2-40B4-BE49-F238E27FC236}">
              <a16:creationId xmlns:a16="http://schemas.microsoft.com/office/drawing/2014/main" id="{00000000-0008-0000-0F00-000055030000}"/>
            </a:ext>
          </a:extLst>
        </xdr:cNvPr>
        <xdr:cNvSpPr txBox="1"/>
      </xdr:nvSpPr>
      <xdr:spPr>
        <a:xfrm>
          <a:off x="18561127" y="1790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129557</xdr:rowOff>
    </xdr:from>
    <xdr:ext cx="469744" cy="259045"/>
    <xdr:sp macro="" textlink="">
      <xdr:nvSpPr>
        <xdr:cNvPr id="854" name="n_2mainValue【庁舎】&#10;一人当たり面積">
          <a:extLst>
            <a:ext uri="{FF2B5EF4-FFF2-40B4-BE49-F238E27FC236}">
              <a16:creationId xmlns:a16="http://schemas.microsoft.com/office/drawing/2014/main" id="{00000000-0008-0000-0F00-000056030000}"/>
            </a:ext>
          </a:extLst>
        </xdr:cNvPr>
        <xdr:cNvSpPr txBox="1"/>
      </xdr:nvSpPr>
      <xdr:spPr>
        <a:xfrm>
          <a:off x="17776267" y="178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129557</xdr:rowOff>
    </xdr:from>
    <xdr:ext cx="469744" cy="259045"/>
    <xdr:sp macro="" textlink="">
      <xdr:nvSpPr>
        <xdr:cNvPr id="855" name="n_3mainValue【庁舎】&#10;一人当たり面積">
          <a:extLst>
            <a:ext uri="{FF2B5EF4-FFF2-40B4-BE49-F238E27FC236}">
              <a16:creationId xmlns:a16="http://schemas.microsoft.com/office/drawing/2014/main" id="{00000000-0008-0000-0F00-000057030000}"/>
            </a:ext>
          </a:extLst>
        </xdr:cNvPr>
        <xdr:cNvSpPr txBox="1"/>
      </xdr:nvSpPr>
      <xdr:spPr>
        <a:xfrm>
          <a:off x="17001567" y="178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131190</xdr:rowOff>
    </xdr:from>
    <xdr:ext cx="469744" cy="259045"/>
    <xdr:sp macro="" textlink="">
      <xdr:nvSpPr>
        <xdr:cNvPr id="856" name="n_4mainValue【庁舎】&#10;一人当たり面積">
          <a:extLst>
            <a:ext uri="{FF2B5EF4-FFF2-40B4-BE49-F238E27FC236}">
              <a16:creationId xmlns:a16="http://schemas.microsoft.com/office/drawing/2014/main" id="{00000000-0008-0000-0F00-000058030000}"/>
            </a:ext>
          </a:extLst>
        </xdr:cNvPr>
        <xdr:cNvSpPr txBox="1"/>
      </xdr:nvSpPr>
      <xdr:spPr>
        <a:xfrm>
          <a:off x="16226867" y="1790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00000000-0008-0000-0F00-000059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00000000-0008-0000-0F00-00005A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年度に新築移転しているため、類似団体と比較して有形固定資産減価償却率は低い。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・消防施設については広域化に伴い再配置を行う必要があり、令和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年度までに本巣消防署の建て替え及び北方分署の新築を行う予定（財源は起債を予定）。これにより有形固定資産減価償却率の減少が想定される。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岐阜県北方町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18,550
18,038
5.18
9,947,339
8,969,214
564,382
4,726,729
8,660,444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21179" y="4321629"/>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類似団体と比較しても高い水準で推移している。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年度は地域デジタル社会推進費の創設により基準財政需要額が増加したのに対し、基準財政収入額は横ばいとなったため、財政力指数としては低下した。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今後も行政の効率化に努めることにより財政の健全化を図っていく。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98954</xdr:rowOff>
    </xdr:from>
    <xdr:to>
      <xdr:col>23</xdr:col>
      <xdr:colOff>133350</xdr:colOff>
      <xdr:row>44</xdr:row>
      <xdr:rowOff>144992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71154"/>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117069</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144992</xdr:rowOff>
    </xdr:from>
    <xdr:to>
      <xdr:col>24</xdr:col>
      <xdr:colOff>12700</xdr:colOff>
      <xdr:row>44</xdr:row>
      <xdr:rowOff>144992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13881</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98954</xdr:rowOff>
    </xdr:from>
    <xdr:to>
      <xdr:col>24</xdr:col>
      <xdr:colOff>12700</xdr:colOff>
      <xdr:row>36</xdr:row>
      <xdr:rowOff>98954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85725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2665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77381</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278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65617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123</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37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55563</xdr:rowOff>
    </xdr:from>
    <xdr:to>
      <xdr:col>15</xdr:col>
      <xdr:colOff>82550</xdr:colOff>
      <xdr:row>42</xdr:row>
      <xdr:rowOff>65617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25646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55563</xdr:rowOff>
    </xdr:from>
    <xdr:to>
      <xdr:col>11</xdr:col>
      <xdr:colOff>31750</xdr:colOff>
      <xdr:row>42</xdr:row>
      <xdr:rowOff>55563</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72564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85196</xdr:rowOff>
    </xdr:from>
    <xdr:to>
      <xdr:col>11</xdr:col>
      <xdr:colOff>82550</xdr:colOff>
      <xdr:row>43</xdr:row>
      <xdr:rowOff>15346</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123</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37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34925</xdr:rowOff>
    </xdr:from>
    <xdr:to>
      <xdr:col>23</xdr:col>
      <xdr:colOff>184150</xdr:colOff>
      <xdr:row>42</xdr:row>
      <xdr:rowOff>136525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51452</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4763</xdr:rowOff>
    </xdr:from>
    <xdr:to>
      <xdr:col>11</xdr:col>
      <xdr:colOff>82550</xdr:colOff>
      <xdr:row>42</xdr:row>
      <xdr:rowOff>106363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116540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697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4763</xdr:rowOff>
    </xdr:from>
    <xdr:to>
      <xdr:col>7</xdr:col>
      <xdr:colOff>31750</xdr:colOff>
      <xdr:row>42</xdr:row>
      <xdr:rowOff>106363</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116540</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697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経常一般財源等の増加により前年度より</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ポイント低い値となっており、類似団体でも同様の傾向が見られる。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類似団体平均と比較すると</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ポイント低い値となっており、これは人件費や物件費が類似団体と比べて低いためだと考える。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今後も義務的経費の削減や自主財源の確保に努め、財政運営の強化を図っていく。</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144569</xdr:rowOff>
    </xdr:from>
    <xdr:to>
      <xdr:col>23</xdr:col>
      <xdr:colOff>133350</xdr:colOff>
      <xdr:row>66</xdr:row>
      <xdr:rowOff>171027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260119"/>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143104</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171027</xdr:rowOff>
    </xdr:from>
    <xdr:to>
      <xdr:col>24</xdr:col>
      <xdr:colOff>12700</xdr:colOff>
      <xdr:row>66</xdr:row>
      <xdr:rowOff>171027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59496</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1000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144569</xdr:rowOff>
    </xdr:from>
    <xdr:to>
      <xdr:col>24</xdr:col>
      <xdr:colOff>12700</xdr:colOff>
      <xdr:row>59</xdr:row>
      <xdr:rowOff>144569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26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80645</xdr:rowOff>
    </xdr:from>
    <xdr:to>
      <xdr:col>23</xdr:col>
      <xdr:colOff>133350</xdr:colOff>
      <xdr:row>64</xdr:row>
      <xdr:rowOff>67521</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710545"/>
          <a:ext cx="838200" cy="32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87858</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889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67521</xdr:rowOff>
    </xdr:from>
    <xdr:to>
      <xdr:col>19</xdr:col>
      <xdr:colOff>133350</xdr:colOff>
      <xdr:row>65</xdr:row>
      <xdr:rowOff>8679</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1040321"/>
          <a:ext cx="8890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6138</xdr:rowOff>
    </xdr:from>
    <xdr:to>
      <xdr:col>19</xdr:col>
      <xdr:colOff>184150</xdr:colOff>
      <xdr:row>65</xdr:row>
      <xdr:rowOff>107738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92515</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1236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4656</xdr:rowOff>
    </xdr:from>
    <xdr:to>
      <xdr:col>15</xdr:col>
      <xdr:colOff>82550</xdr:colOff>
      <xdr:row>65</xdr:row>
      <xdr:rowOff>8679</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114890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30269</xdr:rowOff>
    </xdr:from>
    <xdr:to>
      <xdr:col>15</xdr:col>
      <xdr:colOff>133350</xdr:colOff>
      <xdr:row>65</xdr:row>
      <xdr:rowOff>131869</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117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116646</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12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4656</xdr:rowOff>
    </xdr:from>
    <xdr:to>
      <xdr:col>11</xdr:col>
      <xdr:colOff>31750</xdr:colOff>
      <xdr:row>65</xdr:row>
      <xdr:rowOff>8679</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flipV="1">
          <a:off x="1447800" y="1114890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92515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72407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46372</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16721</xdr:rowOff>
    </xdr:from>
    <xdr:to>
      <xdr:col>19</xdr:col>
      <xdr:colOff>184150</xdr:colOff>
      <xdr:row>64</xdr:row>
      <xdr:rowOff>118321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128498</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758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129329</xdr:rowOff>
    </xdr:from>
    <xdr:to>
      <xdr:col>15</xdr:col>
      <xdr:colOff>133350</xdr:colOff>
      <xdr:row>65</xdr:row>
      <xdr:rowOff>59479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69656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87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125306</xdr:rowOff>
    </xdr:from>
    <xdr:to>
      <xdr:col>11</xdr:col>
      <xdr:colOff>82550</xdr:colOff>
      <xdr:row>65</xdr:row>
      <xdr:rowOff>55456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65633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86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69656</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87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[113,740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類似団体と比較しても非常に低い数値となっている。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これは、民間委託等の推進により人件費から物件費にシフトした結果、コスト削減ができていると考えられる。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また、人口規模に対して行政面積が小さいため、インフラや公共施設の維持管理等の物件費や人件費が低く抑えられていることも要因だと考えられる。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今後も義務的経費の削減を図り、現在の水準を維持できるよう努めていく。</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23732</xdr:rowOff>
    </xdr:from>
    <xdr:to>
      <xdr:col>23</xdr:col>
      <xdr:colOff>133350</xdr:colOff>
      <xdr:row>88</xdr:row>
      <xdr:rowOff>141675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911182"/>
          <a:ext cx="0" cy="1318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113752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141675</xdr:rowOff>
    </xdr:from>
    <xdr:to>
      <xdr:col>24</xdr:col>
      <xdr:colOff>12700</xdr:colOff>
      <xdr:row>88</xdr:row>
      <xdr:rowOff>141675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110109</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5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23732</xdr:rowOff>
    </xdr:from>
    <xdr:to>
      <xdr:col>24</xdr:col>
      <xdr:colOff>12700</xdr:colOff>
      <xdr:row>81</xdr:row>
      <xdr:rowOff>23732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91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2538</xdr:rowOff>
    </xdr:from>
    <xdr:to>
      <xdr:col>23</xdr:col>
      <xdr:colOff>133350</xdr:colOff>
      <xdr:row>81</xdr:row>
      <xdr:rowOff>23732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889988"/>
          <a:ext cx="838200" cy="2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169349</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399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25822</xdr:rowOff>
    </xdr:from>
    <xdr:to>
      <xdr:col>23</xdr:col>
      <xdr:colOff>184150</xdr:colOff>
      <xdr:row>84</xdr:row>
      <xdr:rowOff>127422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107268</xdr:rowOff>
    </xdr:from>
    <xdr:to>
      <xdr:col>19</xdr:col>
      <xdr:colOff>133350</xdr:colOff>
      <xdr:row>81</xdr:row>
      <xdr:rowOff>2538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23268"/>
          <a:ext cx="889000" cy="6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137302</xdr:rowOff>
    </xdr:from>
    <xdr:to>
      <xdr:col>19</xdr:col>
      <xdr:colOff>184150</xdr:colOff>
      <xdr:row>84</xdr:row>
      <xdr:rowOff>67452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52229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45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107268</xdr:rowOff>
    </xdr:from>
    <xdr:to>
      <xdr:col>15</xdr:col>
      <xdr:colOff>82550</xdr:colOff>
      <xdr:row>81</xdr:row>
      <xdr:rowOff>24882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3823268"/>
          <a:ext cx="889000" cy="8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31435</xdr:rowOff>
    </xdr:from>
    <xdr:to>
      <xdr:col>15</xdr:col>
      <xdr:colOff>133350</xdr:colOff>
      <xdr:row>83</xdr:row>
      <xdr:rowOff>133035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117812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34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115626</xdr:rowOff>
    </xdr:from>
    <xdr:to>
      <xdr:col>11</xdr:col>
      <xdr:colOff>31750</xdr:colOff>
      <xdr:row>81</xdr:row>
      <xdr:rowOff>24882</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31626"/>
          <a:ext cx="889000" cy="8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101629</xdr:rowOff>
    </xdr:from>
    <xdr:to>
      <xdr:col>11</xdr:col>
      <xdr:colOff>82550</xdr:colOff>
      <xdr:row>84</xdr:row>
      <xdr:rowOff>31779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16556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137114</xdr:rowOff>
    </xdr:from>
    <xdr:to>
      <xdr:col>7</xdr:col>
      <xdr:colOff>31750</xdr:colOff>
      <xdr:row>83</xdr:row>
      <xdr:rowOff>67264</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52041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144382</xdr:rowOff>
    </xdr:from>
    <xdr:to>
      <xdr:col>23</xdr:col>
      <xdr:colOff>184150</xdr:colOff>
      <xdr:row>81</xdr:row>
      <xdr:rowOff>74532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6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65659</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8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123188</xdr:rowOff>
    </xdr:from>
    <xdr:to>
      <xdr:col>19</xdr:col>
      <xdr:colOff>184150</xdr:colOff>
      <xdr:row>81</xdr:row>
      <xdr:rowOff>53338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3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63515</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08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56468</xdr:rowOff>
    </xdr:from>
    <xdr:to>
      <xdr:col>15</xdr:col>
      <xdr:colOff>133350</xdr:colOff>
      <xdr:row>80</xdr:row>
      <xdr:rowOff>158068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77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168245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4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145532</xdr:rowOff>
    </xdr:from>
    <xdr:to>
      <xdr:col>11</xdr:col>
      <xdr:colOff>82550</xdr:colOff>
      <xdr:row>81</xdr:row>
      <xdr:rowOff>75682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85859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6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64826</xdr:rowOff>
    </xdr:from>
    <xdr:to>
      <xdr:col>7</xdr:col>
      <xdr:colOff>31750</xdr:colOff>
      <xdr:row>80</xdr:row>
      <xdr:rowOff>166426</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8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5153</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49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例年並みの数値となっている。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今後も勤務評価制度等を活用し、能力や業務実績を実施した適材適所の人員配置を行うことにより、給与の適正化に努めていく。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39115</xdr:rowOff>
    </xdr:from>
    <xdr:to>
      <xdr:col>81</xdr:col>
      <xdr:colOff>44450</xdr:colOff>
      <xdr:row>84</xdr:row>
      <xdr:rowOff>39115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4409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56914</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58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29463</xdr:rowOff>
    </xdr:from>
    <xdr:to>
      <xdr:col>77</xdr:col>
      <xdr:colOff>44450</xdr:colOff>
      <xdr:row>84</xdr:row>
      <xdr:rowOff>39115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431263"/>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104139</xdr:rowOff>
    </xdr:from>
    <xdr:to>
      <xdr:col>77</xdr:col>
      <xdr:colOff>95250</xdr:colOff>
      <xdr:row>85</xdr:row>
      <xdr:rowOff>34289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19066</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9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29463</xdr:rowOff>
    </xdr:from>
    <xdr:to>
      <xdr:col>72</xdr:col>
      <xdr:colOff>203200</xdr:colOff>
      <xdr:row>85</xdr:row>
      <xdr:rowOff>2794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431263"/>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94487</xdr:rowOff>
    </xdr:from>
    <xdr:to>
      <xdr:col>73</xdr:col>
      <xdr:colOff>44450</xdr:colOff>
      <xdr:row>85</xdr:row>
      <xdr:rowOff>24637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8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2794</xdr:rowOff>
    </xdr:from>
    <xdr:to>
      <xdr:col>68</xdr:col>
      <xdr:colOff>152400</xdr:colOff>
      <xdr:row>85</xdr:row>
      <xdr:rowOff>31750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57604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63771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63771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159765</xdr:rowOff>
    </xdr:from>
    <xdr:to>
      <xdr:col>81</xdr:col>
      <xdr:colOff>95250</xdr:colOff>
      <xdr:row>84</xdr:row>
      <xdr:rowOff>89915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3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4842</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23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159765</xdr:rowOff>
    </xdr:from>
    <xdr:to>
      <xdr:col>77</xdr:col>
      <xdr:colOff>95250</xdr:colOff>
      <xdr:row>84</xdr:row>
      <xdr:rowOff>89915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3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100092</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158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150113</xdr:rowOff>
    </xdr:from>
    <xdr:to>
      <xdr:col>73</xdr:col>
      <xdr:colOff>44450</xdr:colOff>
      <xdr:row>84</xdr:row>
      <xdr:rowOff>80263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38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90440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14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123444</xdr:rowOff>
    </xdr:from>
    <xdr:to>
      <xdr:col>68</xdr:col>
      <xdr:colOff>203200</xdr:colOff>
      <xdr:row>85</xdr:row>
      <xdr:rowOff>53594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38371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業務の民間委託や、定員適正化計画の推進により類似団体と比較して低い値で推移している。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今後も行政サービスの低下をきたすことがないよう配慮しつつ、適正な人員配置に努めていく。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122837</xdr:rowOff>
    </xdr:from>
    <xdr:to>
      <xdr:col>81</xdr:col>
      <xdr:colOff>44450</xdr:colOff>
      <xdr:row>66</xdr:row>
      <xdr:rowOff>152259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895487"/>
          <a:ext cx="0" cy="1572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124336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152259</xdr:rowOff>
    </xdr:from>
    <xdr:to>
      <xdr:col>81</xdr:col>
      <xdr:colOff>133350</xdr:colOff>
      <xdr:row>66</xdr:row>
      <xdr:rowOff>152259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6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37764</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6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122837</xdr:rowOff>
    </xdr:from>
    <xdr:to>
      <xdr:col>81</xdr:col>
      <xdr:colOff>133350</xdr:colOff>
      <xdr:row>57</xdr:row>
      <xdr:rowOff>122837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8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94827</xdr:rowOff>
    </xdr:from>
    <xdr:to>
      <xdr:col>81</xdr:col>
      <xdr:colOff>44450</xdr:colOff>
      <xdr:row>58</xdr:row>
      <xdr:rowOff>97508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038927"/>
          <a:ext cx="8382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57943</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44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97508</xdr:rowOff>
    </xdr:from>
    <xdr:to>
      <xdr:col>77</xdr:col>
      <xdr:colOff>44450</xdr:colOff>
      <xdr:row>58</xdr:row>
      <xdr:rowOff>114935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041608"/>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81845</xdr:rowOff>
    </xdr:from>
    <xdr:to>
      <xdr:col>77</xdr:col>
      <xdr:colOff>95250</xdr:colOff>
      <xdr:row>61</xdr:row>
      <xdr:rowOff>11995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168222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5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114935</xdr:rowOff>
    </xdr:from>
    <xdr:to>
      <xdr:col>72</xdr:col>
      <xdr:colOff>203200</xdr:colOff>
      <xdr:row>58</xdr:row>
      <xdr:rowOff>151130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0590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112677</xdr:rowOff>
    </xdr:from>
    <xdr:to>
      <xdr:col>73</xdr:col>
      <xdr:colOff>44450</xdr:colOff>
      <xdr:row>61</xdr:row>
      <xdr:rowOff>42827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27604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151130</xdr:rowOff>
    </xdr:from>
    <xdr:to>
      <xdr:col>68</xdr:col>
      <xdr:colOff>152400</xdr:colOff>
      <xdr:row>60</xdr:row>
      <xdr:rowOff>29421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095230"/>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84526</xdr:rowOff>
    </xdr:from>
    <xdr:to>
      <xdr:col>68</xdr:col>
      <xdr:colOff>203200</xdr:colOff>
      <xdr:row>61</xdr:row>
      <xdr:rowOff>14676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170903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157497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44027</xdr:rowOff>
    </xdr:from>
    <xdr:to>
      <xdr:col>81</xdr:col>
      <xdr:colOff>95250</xdr:colOff>
      <xdr:row>58</xdr:row>
      <xdr:rowOff>145627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998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60554</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983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46708</xdr:rowOff>
    </xdr:from>
    <xdr:to>
      <xdr:col>77</xdr:col>
      <xdr:colOff>95250</xdr:colOff>
      <xdr:row>58</xdr:row>
      <xdr:rowOff>148308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999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158485</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75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64135</xdr:rowOff>
    </xdr:from>
    <xdr:to>
      <xdr:col>73</xdr:col>
      <xdr:colOff>44450</xdr:colOff>
      <xdr:row>58</xdr:row>
      <xdr:rowOff>165735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0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4462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77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100330</xdr:rowOff>
    </xdr:from>
    <xdr:to>
      <xdr:col>68</xdr:col>
      <xdr:colOff>203200</xdr:colOff>
      <xdr:row>59</xdr:row>
      <xdr:rowOff>30480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40657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150071</xdr:rowOff>
    </xdr:from>
    <xdr:to>
      <xdr:col>64</xdr:col>
      <xdr:colOff>152400</xdr:colOff>
      <xdr:row>60</xdr:row>
      <xdr:rowOff>80221</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90398</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0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臨時財政対策債や庁舎建設事業の元利償還により、依然として類似団体より高い値となっている。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今後は学校施設の集約化事業償還が続くため、同水準を維持すると思われる。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45</xdr:row>
      <xdr:rowOff>154517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36566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103294</xdr:rowOff>
    </xdr:from>
    <xdr:to>
      <xdr:col>81</xdr:col>
      <xdr:colOff>44450</xdr:colOff>
      <xdr:row>43</xdr:row>
      <xdr:rowOff>111337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47564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98231</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87206</xdr:rowOff>
    </xdr:from>
    <xdr:to>
      <xdr:col>77</xdr:col>
      <xdr:colOff>44450</xdr:colOff>
      <xdr:row>43</xdr:row>
      <xdr:rowOff>103294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4595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55033</xdr:rowOff>
    </xdr:from>
    <xdr:to>
      <xdr:col>72</xdr:col>
      <xdr:colOff>203200</xdr:colOff>
      <xdr:row>43</xdr:row>
      <xdr:rowOff>87206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42738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62247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55033</xdr:rowOff>
    </xdr:from>
    <xdr:to>
      <xdr:col>68</xdr:col>
      <xdr:colOff>152400</xdr:colOff>
      <xdr:row>43</xdr:row>
      <xdr:rowOff>71120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4273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60537</xdr:rowOff>
    </xdr:from>
    <xdr:to>
      <xdr:col>81</xdr:col>
      <xdr:colOff>95250</xdr:colOff>
      <xdr:row>43</xdr:row>
      <xdr:rowOff>162137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32614</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40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52494</xdr:rowOff>
    </xdr:from>
    <xdr:to>
      <xdr:col>77</xdr:col>
      <xdr:colOff>95250</xdr:colOff>
      <xdr:row>43</xdr:row>
      <xdr:rowOff>154094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138871</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51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36406</xdr:rowOff>
    </xdr:from>
    <xdr:to>
      <xdr:col>73</xdr:col>
      <xdr:colOff>44450</xdr:colOff>
      <xdr:row>43</xdr:row>
      <xdr:rowOff>138006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122783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4233</xdr:rowOff>
    </xdr:from>
    <xdr:to>
      <xdr:col>68</xdr:col>
      <xdr:colOff>203200</xdr:colOff>
      <xdr:row>43</xdr:row>
      <xdr:rowOff>105833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90610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20320</xdr:rowOff>
    </xdr:from>
    <xdr:to>
      <xdr:col>64</xdr:col>
      <xdr:colOff>152400</xdr:colOff>
      <xdr:row>43</xdr:row>
      <xdr:rowOff>121920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106697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分母となる標準財政規模の額の増加、充当可能基金の増加により前年度よりも</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ポイント減少したものの、類似団体と比べると高い値となっている。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今後も充当可能な基金の積立、地方債の発行額の抑制等を行い将来負担比率の減少に努めていく。</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73109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474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45186</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1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73109</xdr:rowOff>
    </xdr:from>
    <xdr:to>
      <xdr:col>81</xdr:col>
      <xdr:colOff>133350</xdr:colOff>
      <xdr:row>22</xdr:row>
      <xdr:rowOff>73109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84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33909</xdr:rowOff>
    </xdr:from>
    <xdr:to>
      <xdr:col>81</xdr:col>
      <xdr:colOff>44450</xdr:colOff>
      <xdr:row>14</xdr:row>
      <xdr:rowOff>88604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434209"/>
          <a:ext cx="8382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88604</xdr:rowOff>
    </xdr:from>
    <xdr:to>
      <xdr:col>77</xdr:col>
      <xdr:colOff>44450</xdr:colOff>
      <xdr:row>15</xdr:row>
      <xdr:rowOff>168106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2488904"/>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22521</xdr:rowOff>
    </xdr:from>
    <xdr:to>
      <xdr:col>77</xdr:col>
      <xdr:colOff>95250</xdr:colOff>
      <xdr:row>14</xdr:row>
      <xdr:rowOff>124121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42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134298</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19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168106</xdr:rowOff>
    </xdr:from>
    <xdr:to>
      <xdr:col>72</xdr:col>
      <xdr:colOff>203200</xdr:colOff>
      <xdr:row>16</xdr:row>
      <xdr:rowOff>2286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2739856"/>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91694</xdr:rowOff>
    </xdr:from>
    <xdr:to>
      <xdr:col>73</xdr:col>
      <xdr:colOff>44450</xdr:colOff>
      <xdr:row>15</xdr:row>
      <xdr:rowOff>21844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32021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26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2286</xdr:rowOff>
    </xdr:from>
    <xdr:to>
      <xdr:col>68</xdr:col>
      <xdr:colOff>152400</xdr:colOff>
      <xdr:row>17</xdr:row>
      <xdr:rowOff>126831</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2745486"/>
          <a:ext cx="889000" cy="29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84455</xdr:rowOff>
    </xdr:from>
    <xdr:to>
      <xdr:col>68</xdr:col>
      <xdr:colOff>203200</xdr:colOff>
      <xdr:row>15</xdr:row>
      <xdr:rowOff>14605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24782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148802</xdr:rowOff>
    </xdr:from>
    <xdr:to>
      <xdr:col>64</xdr:col>
      <xdr:colOff>152400</xdr:colOff>
      <xdr:row>15</xdr:row>
      <xdr:rowOff>78952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89129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154559</xdr:rowOff>
    </xdr:from>
    <xdr:to>
      <xdr:col>81</xdr:col>
      <xdr:colOff>95250</xdr:colOff>
      <xdr:row>14</xdr:row>
      <xdr:rowOff>84709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38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126636</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35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37804</xdr:rowOff>
    </xdr:from>
    <xdr:to>
      <xdr:col>77</xdr:col>
      <xdr:colOff>95250</xdr:colOff>
      <xdr:row>14</xdr:row>
      <xdr:rowOff>139404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43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124181</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524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117306</xdr:rowOff>
    </xdr:from>
    <xdr:to>
      <xdr:col>73</xdr:col>
      <xdr:colOff>44450</xdr:colOff>
      <xdr:row>16</xdr:row>
      <xdr:rowOff>47456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68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32233</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122936</xdr:rowOff>
    </xdr:from>
    <xdr:to>
      <xdr:col>68</xdr:col>
      <xdr:colOff>203200</xdr:colOff>
      <xdr:row>16</xdr:row>
      <xdr:rowOff>53086</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69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37863</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78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76031</xdr:rowOff>
    </xdr:from>
    <xdr:to>
      <xdr:col>64</xdr:col>
      <xdr:colOff>152400</xdr:colOff>
      <xdr:row>18</xdr:row>
      <xdr:rowOff>6181</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99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162408</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07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岐阜県北方町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18,550
18,038
5.18
9,947,339
8,969,214
564,382
4,726,729
8,660,444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類似団体よりも低い値となっている。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これは子ども館運営や塵芥処理業務など業務委託等の推進によりコスト削減ができているためだと考えられる。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今後も行政サービスの低下を招くことのないように配慮しながら、会計年度任用職員を含めた適切な人員配置を含め、人件費の抑制を図っていく。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37193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644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124278</xdr:rowOff>
    </xdr:from>
    <xdr:to>
      <xdr:col>24</xdr:col>
      <xdr:colOff>25400</xdr:colOff>
      <xdr:row>34</xdr:row>
      <xdr:rowOff>105228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782128"/>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94541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122464</xdr:rowOff>
    </xdr:from>
    <xdr:to>
      <xdr:col>24</xdr:col>
      <xdr:colOff>76200</xdr:colOff>
      <xdr:row>36</xdr:row>
      <xdr:rowOff>52614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80736</xdr:rowOff>
    </xdr:from>
    <xdr:to>
      <xdr:col>19</xdr:col>
      <xdr:colOff>187325</xdr:colOff>
      <xdr:row>34</xdr:row>
      <xdr:rowOff>105228</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738586"/>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94542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80736</xdr:rowOff>
    </xdr:from>
    <xdr:to>
      <xdr:col>15</xdr:col>
      <xdr:colOff>98425</xdr:colOff>
      <xdr:row>34</xdr:row>
      <xdr:rowOff>83457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5738586"/>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16328</xdr:rowOff>
    </xdr:from>
    <xdr:to>
      <xdr:col>15</xdr:col>
      <xdr:colOff>149225</xdr:colOff>
      <xdr:row>36</xdr:row>
      <xdr:rowOff>117928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102705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61686</xdr:rowOff>
    </xdr:from>
    <xdr:to>
      <xdr:col>11</xdr:col>
      <xdr:colOff>9525</xdr:colOff>
      <xdr:row>34</xdr:row>
      <xdr:rowOff>83457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8909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113591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73478</xdr:rowOff>
    </xdr:from>
    <xdr:to>
      <xdr:col>24</xdr:col>
      <xdr:colOff>76200</xdr:colOff>
      <xdr:row>34</xdr:row>
      <xdr:rowOff>3628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90005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54428</xdr:rowOff>
    </xdr:from>
    <xdr:to>
      <xdr:col>20</xdr:col>
      <xdr:colOff>38100</xdr:colOff>
      <xdr:row>34</xdr:row>
      <xdr:rowOff>156028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166205</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65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29936</xdr:rowOff>
    </xdr:from>
    <xdr:to>
      <xdr:col>15</xdr:col>
      <xdr:colOff>149225</xdr:colOff>
      <xdr:row>33</xdr:row>
      <xdr:rowOff>131536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6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141713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45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32657</xdr:rowOff>
    </xdr:from>
    <xdr:to>
      <xdr:col>11</xdr:col>
      <xdr:colOff>60325</xdr:colOff>
      <xdr:row>34</xdr:row>
      <xdr:rowOff>134257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144434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10886</xdr:rowOff>
    </xdr:from>
    <xdr:to>
      <xdr:col>6</xdr:col>
      <xdr:colOff>171450</xdr:colOff>
      <xdr:row>34</xdr:row>
      <xdr:rowOff>112486</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122663</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類似団体よりも低い値となっている。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今後も行政改革等により事務事業の見直しを図り、経常経費の削減に努めていく。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130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138430</xdr:rowOff>
    </xdr:from>
    <xdr:to>
      <xdr:col>82</xdr:col>
      <xdr:colOff>107950</xdr:colOff>
      <xdr:row>16</xdr:row>
      <xdr:rowOff>88900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101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40657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8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17</xdr:row>
      <xdr:rowOff>138430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3210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123190</xdr:rowOff>
    </xdr:from>
    <xdr:to>
      <xdr:col>73</xdr:col>
      <xdr:colOff>180975</xdr:colOff>
      <xdr:row>17</xdr:row>
      <xdr:rowOff>138430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037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34290</xdr:rowOff>
    </xdr:from>
    <xdr:to>
      <xdr:col>74</xdr:col>
      <xdr:colOff>31750</xdr:colOff>
      <xdr:row>17</xdr:row>
      <xdr:rowOff>135890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146067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123190</xdr:rowOff>
    </xdr:from>
    <xdr:to>
      <xdr:col>69</xdr:col>
      <xdr:colOff>92075</xdr:colOff>
      <xdr:row>18</xdr:row>
      <xdr:rowOff>66040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0378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115587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87630</xdr:rowOff>
    </xdr:from>
    <xdr:to>
      <xdr:col>82</xdr:col>
      <xdr:colOff>158750</xdr:colOff>
      <xdr:row>16</xdr:row>
      <xdr:rowOff>17780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104157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87630</xdr:rowOff>
    </xdr:from>
    <xdr:to>
      <xdr:col>74</xdr:col>
      <xdr:colOff>31750</xdr:colOff>
      <xdr:row>18</xdr:row>
      <xdr:rowOff>17780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72390</xdr:rowOff>
    </xdr:from>
    <xdr:to>
      <xdr:col>69</xdr:col>
      <xdr:colOff>142875</xdr:colOff>
      <xdr:row>18</xdr:row>
      <xdr:rowOff>2540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158767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xdr:rowOff>
    </xdr:from>
    <xdr:to>
      <xdr:col>65</xdr:col>
      <xdr:colOff>53975</xdr:colOff>
      <xdr:row>18</xdr:row>
      <xdr:rowOff>116840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101617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特定財源の比率が高いことから相対的に経常経費の比率が減少し、昨年よりも</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ポイント低い値となっている。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しかしながら扶助費自体は増加傾向にあり、今後も社会福祉費の増加が見込まれるため、社会情勢の変化や単独事業の給付と負担のバランスなどを考慮して必要な改善を行う。</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29227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57150</xdr:rowOff>
    </xdr:from>
    <xdr:to>
      <xdr:col>24</xdr:col>
      <xdr:colOff>114300</xdr:colOff>
      <xdr:row>61</xdr:row>
      <xdr:rowOff>57150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101600</xdr:rowOff>
    </xdr:from>
    <xdr:to>
      <xdr:col>24</xdr:col>
      <xdr:colOff>25400</xdr:colOff>
      <xdr:row>55</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3599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137177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9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57</xdr:row>
      <xdr:rowOff>6350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4996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6350</xdr:rowOff>
    </xdr:from>
    <xdr:to>
      <xdr:col>15</xdr:col>
      <xdr:colOff>98425</xdr:colOff>
      <xdr:row>57</xdr:row>
      <xdr:rowOff>44450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779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57</xdr:row>
      <xdr:rowOff>44450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28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50800</xdr:rowOff>
    </xdr:from>
    <xdr:to>
      <xdr:col>24</xdr:col>
      <xdr:colOff>76200</xdr:colOff>
      <xdr:row>54</xdr:row>
      <xdr:rowOff>152400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67327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127000</xdr:rowOff>
    </xdr:from>
    <xdr:to>
      <xdr:col>15</xdr:col>
      <xdr:colOff>149225</xdr:colOff>
      <xdr:row>57</xdr:row>
      <xdr:rowOff>57150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41927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165100</xdr:rowOff>
    </xdr:from>
    <xdr:to>
      <xdr:col>11</xdr:col>
      <xdr:colOff>60325</xdr:colOff>
      <xdr:row>57</xdr:row>
      <xdr:rowOff>95250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ポイント減少したものの、依然として類似団体より低い値となっている。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これは下水道事業特別会計への繰出金が多いためである。今後下水道事業では処理場や管理施設の長寿命化・耐震化事業を行う必要があり、繰出金は増加する見込みである。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176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59</xdr:row>
      <xdr:rowOff>1270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9568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50800</xdr:rowOff>
    </xdr:from>
    <xdr:to>
      <xdr:col>78</xdr:col>
      <xdr:colOff>69850</xdr:colOff>
      <xdr:row>59</xdr:row>
      <xdr:rowOff>1270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9949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92710</xdr:rowOff>
    </xdr:from>
    <xdr:to>
      <xdr:col>73</xdr:col>
      <xdr:colOff>180975</xdr:colOff>
      <xdr:row>58</xdr:row>
      <xdr:rowOff>50800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8653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92710</xdr:rowOff>
    </xdr:from>
    <xdr:to>
      <xdr:col>69</xdr:col>
      <xdr:colOff>92075</xdr:colOff>
      <xdr:row>57</xdr:row>
      <xdr:rowOff>138430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865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121920</xdr:rowOff>
    </xdr:from>
    <xdr:to>
      <xdr:col>78</xdr:col>
      <xdr:colOff>120650</xdr:colOff>
      <xdr:row>59</xdr:row>
      <xdr:rowOff>52070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36847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41910</xdr:rowOff>
    </xdr:from>
    <xdr:to>
      <xdr:col>69</xdr:col>
      <xdr:colOff>142875</xdr:colOff>
      <xdr:row>57</xdr:row>
      <xdr:rowOff>143510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例年とおなじような水準で推移している。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各種団体の補助金については定期的な見直しなどにより、補助基準の適正化を図り抑制に努めていくが、一部業務の民営化等も検討しているため、増加していくことが見込まれる。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100330</xdr:rowOff>
    </xdr:from>
    <xdr:to>
      <xdr:col>82</xdr:col>
      <xdr:colOff>107950</xdr:colOff>
      <xdr:row>42</xdr:row>
      <xdr:rowOff>43180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15257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43180</xdr:rowOff>
    </xdr:from>
    <xdr:to>
      <xdr:col>82</xdr:col>
      <xdr:colOff>196850</xdr:colOff>
      <xdr:row>42</xdr:row>
      <xdr:rowOff>43180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15257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100330</xdr:rowOff>
    </xdr:from>
    <xdr:to>
      <xdr:col>82</xdr:col>
      <xdr:colOff>196850</xdr:colOff>
      <xdr:row>33</xdr:row>
      <xdr:rowOff>100330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107950</xdr:rowOff>
    </xdr:from>
    <xdr:to>
      <xdr:col>82</xdr:col>
      <xdr:colOff>107950</xdr:colOff>
      <xdr:row>36</xdr:row>
      <xdr:rowOff>58420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1087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63517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149860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230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73660</xdr:rowOff>
    </xdr:from>
    <xdr:to>
      <xdr:col>73</xdr:col>
      <xdr:colOff>180975</xdr:colOff>
      <xdr:row>36</xdr:row>
      <xdr:rowOff>149860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2458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50800</xdr:rowOff>
    </xdr:from>
    <xdr:to>
      <xdr:col>69</xdr:col>
      <xdr:colOff>92075</xdr:colOff>
      <xdr:row>36</xdr:row>
      <xdr:rowOff>73660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223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57150</xdr:rowOff>
    </xdr:from>
    <xdr:to>
      <xdr:col>82</xdr:col>
      <xdr:colOff>158750</xdr:colOff>
      <xdr:row>35</xdr:row>
      <xdr:rowOff>158750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73677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22860</xdr:rowOff>
    </xdr:from>
    <xdr:to>
      <xdr:col>69</xdr:col>
      <xdr:colOff>142875</xdr:colOff>
      <xdr:row>36</xdr:row>
      <xdr:rowOff>124460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134637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0</xdr:rowOff>
    </xdr:from>
    <xdr:to>
      <xdr:col>65</xdr:col>
      <xdr:colOff>53975</xdr:colOff>
      <xdr:row>36</xdr:row>
      <xdr:rowOff>101600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111777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前年度と比較してほぼ横ばいの値となっている。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今後は避難所の空調整備事業や学校施設の集約化事業の償還が始まるため、増加すると思われる。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80</xdr:row>
      <xdr:rowOff>40132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7594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28702</xdr:rowOff>
    </xdr:from>
    <xdr:to>
      <xdr:col>24</xdr:col>
      <xdr:colOff>25400</xdr:colOff>
      <xdr:row>77</xdr:row>
      <xdr:rowOff>46989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230352"/>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42418</xdr:rowOff>
    </xdr:from>
    <xdr:to>
      <xdr:col>19</xdr:col>
      <xdr:colOff>187325</xdr:colOff>
      <xdr:row>77</xdr:row>
      <xdr:rowOff>46989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2440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42418</xdr:rowOff>
    </xdr:from>
    <xdr:to>
      <xdr:col>15</xdr:col>
      <xdr:colOff>98425</xdr:colOff>
      <xdr:row>77</xdr:row>
      <xdr:rowOff>83565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2440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83565</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2486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149352</xdr:rowOff>
    </xdr:from>
    <xdr:to>
      <xdr:col>24</xdr:col>
      <xdr:colOff>76200</xdr:colOff>
      <xdr:row>77</xdr:row>
      <xdr:rowOff>79502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165879</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107966</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163068</xdr:rowOff>
    </xdr:from>
    <xdr:to>
      <xdr:col>15</xdr:col>
      <xdr:colOff>149225</xdr:colOff>
      <xdr:row>77</xdr:row>
      <xdr:rowOff>93218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103395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32765</xdr:rowOff>
    </xdr:from>
    <xdr:to>
      <xdr:col>11</xdr:col>
      <xdr:colOff>60325</xdr:colOff>
      <xdr:row>77</xdr:row>
      <xdr:rowOff>134365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今後も引き続き事務事業の見直しを進めるとともに、町税の収納率向上などによる一般財源の確保を行い健全な財政運営に努めていく。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80</xdr:row>
      <xdr:rowOff>53848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47140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25925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53848</xdr:rowOff>
    </xdr:from>
    <xdr:to>
      <xdr:col>82</xdr:col>
      <xdr:colOff>196850</xdr:colOff>
      <xdr:row>80</xdr:row>
      <xdr:rowOff>53848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72136</xdr:rowOff>
    </xdr:from>
    <xdr:to>
      <xdr:col>82</xdr:col>
      <xdr:colOff>107950</xdr:colOff>
      <xdr:row>76</xdr:row>
      <xdr:rowOff>85852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759436"/>
          <a:ext cx="8382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105427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85852</xdr:rowOff>
    </xdr:from>
    <xdr:to>
      <xdr:col>78</xdr:col>
      <xdr:colOff>69850</xdr:colOff>
      <xdr:row>77</xdr:row>
      <xdr:rowOff>46989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116052"/>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32765</xdr:rowOff>
    </xdr:from>
    <xdr:to>
      <xdr:col>78</xdr:col>
      <xdr:colOff>120650</xdr:colOff>
      <xdr:row>77</xdr:row>
      <xdr:rowOff>134365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119142</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77</xdr:row>
      <xdr:rowOff>46989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202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77</xdr:row>
      <xdr:rowOff>42418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2029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21336</xdr:rowOff>
    </xdr:from>
    <xdr:to>
      <xdr:col>82</xdr:col>
      <xdr:colOff>158750</xdr:colOff>
      <xdr:row>74</xdr:row>
      <xdr:rowOff>122936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37863</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55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35052</xdr:rowOff>
    </xdr:from>
    <xdr:to>
      <xdr:col>78</xdr:col>
      <xdr:colOff>120650</xdr:colOff>
      <xdr:row>76</xdr:row>
      <xdr:rowOff>136652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163068</xdr:rowOff>
    </xdr:from>
    <xdr:to>
      <xdr:col>65</xdr:col>
      <xdr:colOff>53975</xdr:colOff>
      <xdr:row>77</xdr:row>
      <xdr:rowOff>93218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77995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岐阜県北方町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143358</xdr:rowOff>
    </xdr:from>
    <xdr:to>
      <xdr:col>29</xdr:col>
      <xdr:colOff>127000</xdr:colOff>
      <xdr:row>20</xdr:row>
      <xdr:rowOff>115100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8383"/>
          <a:ext cx="0" cy="13433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87177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115100</xdr:rowOff>
    </xdr:from>
    <xdr:to>
      <xdr:col>30</xdr:col>
      <xdr:colOff>25400</xdr:colOff>
      <xdr:row>20</xdr:row>
      <xdr:rowOff>115100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1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58285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143358</xdr:rowOff>
    </xdr:from>
    <xdr:to>
      <xdr:col>30</xdr:col>
      <xdr:colOff>25400</xdr:colOff>
      <xdr:row>12</xdr:row>
      <xdr:rowOff>143358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83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10566</xdr:rowOff>
    </xdr:from>
    <xdr:to>
      <xdr:col>29</xdr:col>
      <xdr:colOff>127000</xdr:colOff>
      <xdr:row>20</xdr:row>
      <xdr:rowOff>33249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487191"/>
          <a:ext cx="647700" cy="22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20832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1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4305</xdr:rowOff>
    </xdr:from>
    <xdr:to>
      <xdr:col>29</xdr:col>
      <xdr:colOff>177800</xdr:colOff>
      <xdr:row>17</xdr:row>
      <xdr:rowOff>105905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33249</xdr:rowOff>
    </xdr:from>
    <xdr:to>
      <xdr:col>26</xdr:col>
      <xdr:colOff>50800</xdr:colOff>
      <xdr:row>20</xdr:row>
      <xdr:rowOff>49721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509874"/>
          <a:ext cx="698500" cy="16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16662</xdr:rowOff>
    </xdr:from>
    <xdr:to>
      <xdr:col>26</xdr:col>
      <xdr:colOff>101600</xdr:colOff>
      <xdr:row>17</xdr:row>
      <xdr:rowOff>118262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128439</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7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83045</xdr:rowOff>
    </xdr:from>
    <xdr:to>
      <xdr:col>22</xdr:col>
      <xdr:colOff>114300</xdr:colOff>
      <xdr:row>20</xdr:row>
      <xdr:rowOff>49721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388220"/>
          <a:ext cx="698500" cy="138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7125</xdr:rowOff>
    </xdr:from>
    <xdr:to>
      <xdr:col>22</xdr:col>
      <xdr:colOff>165100</xdr:colOff>
      <xdr:row>17</xdr:row>
      <xdr:rowOff>108725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118902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83045</xdr:rowOff>
    </xdr:from>
    <xdr:to>
      <xdr:col>18</xdr:col>
      <xdr:colOff>177800</xdr:colOff>
      <xdr:row>19</xdr:row>
      <xdr:rowOff>93523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388220"/>
          <a:ext cx="698500" cy="10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30036</xdr:rowOff>
    </xdr:from>
    <xdr:to>
      <xdr:col>19</xdr:col>
      <xdr:colOff>38100</xdr:colOff>
      <xdr:row>17</xdr:row>
      <xdr:rowOff>131636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141813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52083</xdr:rowOff>
    </xdr:from>
    <xdr:to>
      <xdr:col>15</xdr:col>
      <xdr:colOff>101600</xdr:colOff>
      <xdr:row>17</xdr:row>
      <xdr:rowOff>153683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163860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8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131216</xdr:rowOff>
    </xdr:from>
    <xdr:to>
      <xdr:col>29</xdr:col>
      <xdr:colOff>177800</xdr:colOff>
      <xdr:row>20</xdr:row>
      <xdr:rowOff>61366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436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39793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344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153899</xdr:rowOff>
    </xdr:from>
    <xdr:to>
      <xdr:col>26</xdr:col>
      <xdr:colOff>101600</xdr:colOff>
      <xdr:row>20</xdr:row>
      <xdr:rowOff>84049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459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68826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545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170371</xdr:rowOff>
    </xdr:from>
    <xdr:to>
      <xdr:col>22</xdr:col>
      <xdr:colOff>165100</xdr:colOff>
      <xdr:row>20</xdr:row>
      <xdr:rowOff>100521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475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85298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56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32245</xdr:rowOff>
    </xdr:from>
    <xdr:to>
      <xdr:col>19</xdr:col>
      <xdr:colOff>38100</xdr:colOff>
      <xdr:row>19</xdr:row>
      <xdr:rowOff>133845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37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118622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4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42723</xdr:rowOff>
    </xdr:from>
    <xdr:to>
      <xdr:col>15</xdr:col>
      <xdr:colOff>101600</xdr:colOff>
      <xdr:row>19</xdr:row>
      <xdr:rowOff>144323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47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129100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3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138757</xdr:rowOff>
    </xdr:from>
    <xdr:to>
      <xdr:col>29</xdr:col>
      <xdr:colOff>127000</xdr:colOff>
      <xdr:row>37</xdr:row>
      <xdr:rowOff>308802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891857"/>
          <a:ext cx="0" cy="1541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280879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0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308802</xdr:rowOff>
    </xdr:from>
    <xdr:to>
      <xdr:col>30</xdr:col>
      <xdr:colOff>25400</xdr:colOff>
      <xdr:row>37</xdr:row>
      <xdr:rowOff>308802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33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225134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3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138757</xdr:rowOff>
    </xdr:from>
    <xdr:to>
      <xdr:col>30</xdr:col>
      <xdr:colOff>25400</xdr:colOff>
      <xdr:row>32</xdr:row>
      <xdr:rowOff>138757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891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177161</xdr:rowOff>
    </xdr:from>
    <xdr:to>
      <xdr:col>29</xdr:col>
      <xdr:colOff>127000</xdr:colOff>
      <xdr:row>34</xdr:row>
      <xdr:rowOff>285583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444611"/>
          <a:ext cx="647700" cy="108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291148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58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319071</xdr:rowOff>
    </xdr:from>
    <xdr:to>
      <xdr:col>29</xdr:col>
      <xdr:colOff>177800</xdr:colOff>
      <xdr:row>35</xdr:row>
      <xdr:rowOff>77771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5865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285583</xdr:rowOff>
    </xdr:from>
    <xdr:to>
      <xdr:col>26</xdr:col>
      <xdr:colOff>50800</xdr:colOff>
      <xdr:row>34</xdr:row>
      <xdr:rowOff>296523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553033"/>
          <a:ext cx="698500" cy="10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13009</xdr:rowOff>
    </xdr:from>
    <xdr:to>
      <xdr:col>26</xdr:col>
      <xdr:colOff>101600</xdr:colOff>
      <xdr:row>35</xdr:row>
      <xdr:rowOff>114609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233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99386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70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296523</xdr:rowOff>
    </xdr:from>
    <xdr:to>
      <xdr:col>22</xdr:col>
      <xdr:colOff>114300</xdr:colOff>
      <xdr:row>34</xdr:row>
      <xdr:rowOff>307071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563973"/>
          <a:ext cx="698500" cy="10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329097</xdr:rowOff>
    </xdr:from>
    <xdr:to>
      <xdr:col>22</xdr:col>
      <xdr:colOff>165100</xdr:colOff>
      <xdr:row>35</xdr:row>
      <xdr:rowOff>87797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5965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72574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82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307071</xdr:rowOff>
    </xdr:from>
    <xdr:to>
      <xdr:col>18</xdr:col>
      <xdr:colOff>177800</xdr:colOff>
      <xdr:row>35</xdr:row>
      <xdr:rowOff>24359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574521"/>
          <a:ext cx="698500" cy="60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325406</xdr:rowOff>
    </xdr:from>
    <xdr:to>
      <xdr:col>19</xdr:col>
      <xdr:colOff>38100</xdr:colOff>
      <xdr:row>35</xdr:row>
      <xdr:rowOff>84106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5928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68883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7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318450</xdr:rowOff>
    </xdr:from>
    <xdr:to>
      <xdr:col>15</xdr:col>
      <xdr:colOff>101600</xdr:colOff>
      <xdr:row>35</xdr:row>
      <xdr:rowOff>77150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585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61927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126361</xdr:rowOff>
    </xdr:from>
    <xdr:to>
      <xdr:col>29</xdr:col>
      <xdr:colOff>177800</xdr:colOff>
      <xdr:row>34</xdr:row>
      <xdr:rowOff>227961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393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314338</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238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234783</xdr:rowOff>
    </xdr:from>
    <xdr:to>
      <xdr:col>26</xdr:col>
      <xdr:colOff>101600</xdr:colOff>
      <xdr:row>34</xdr:row>
      <xdr:rowOff>336383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502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3660</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271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245723</xdr:rowOff>
    </xdr:from>
    <xdr:to>
      <xdr:col>22</xdr:col>
      <xdr:colOff>165100</xdr:colOff>
      <xdr:row>35</xdr:row>
      <xdr:rowOff>4423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513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14600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28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256271</xdr:rowOff>
    </xdr:from>
    <xdr:to>
      <xdr:col>19</xdr:col>
      <xdr:colOff>38100</xdr:colOff>
      <xdr:row>35</xdr:row>
      <xdr:rowOff>14971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523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25149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29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316459</xdr:rowOff>
    </xdr:from>
    <xdr:to>
      <xdr:col>15</xdr:col>
      <xdr:colOff>101600</xdr:colOff>
      <xdr:row>35</xdr:row>
      <xdr:rowOff>75159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583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85336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35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岐阜県北方町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18,550
18,038
5.18
9,947,339
8,969,214
564,382
4,726,729
8,660,444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146158</xdr:rowOff>
    </xdr:from>
    <xdr:to>
      <xdr:col>24</xdr:col>
      <xdr:colOff>62865</xdr:colOff>
      <xdr:row>38</xdr:row>
      <xdr:rowOff>127513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89658"/>
          <a:ext cx="1270" cy="135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131340</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127513</xdr:rowOff>
    </xdr:from>
    <xdr:to>
      <xdr:col>24</xdr:col>
      <xdr:colOff>152400</xdr:colOff>
      <xdr:row>38</xdr:row>
      <xdr:rowOff>127513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92835</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6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146158</xdr:rowOff>
    </xdr:from>
    <xdr:to>
      <xdr:col>24</xdr:col>
      <xdr:colOff>152400</xdr:colOff>
      <xdr:row>30</xdr:row>
      <xdr:rowOff>146158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22028</xdr:rowOff>
    </xdr:from>
    <xdr:to>
      <xdr:col>24</xdr:col>
      <xdr:colOff>63500</xdr:colOff>
      <xdr:row>38</xdr:row>
      <xdr:rowOff>47846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537128"/>
          <a:ext cx="838200" cy="2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56056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8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33179</xdr:rowOff>
    </xdr:from>
    <xdr:to>
      <xdr:col>24</xdr:col>
      <xdr:colOff>114300</xdr:colOff>
      <xdr:row>35</xdr:row>
      <xdr:rowOff>134779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47846</xdr:rowOff>
    </xdr:from>
    <xdr:to>
      <xdr:col>19</xdr:col>
      <xdr:colOff>177800</xdr:colOff>
      <xdr:row>38</xdr:row>
      <xdr:rowOff>136242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562946"/>
          <a:ext cx="889000" cy="8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54567</xdr:rowOff>
    </xdr:from>
    <xdr:to>
      <xdr:col>20</xdr:col>
      <xdr:colOff>38100</xdr:colOff>
      <xdr:row>35</xdr:row>
      <xdr:rowOff>156167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1244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8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123770</xdr:rowOff>
    </xdr:from>
    <xdr:to>
      <xdr:col>15</xdr:col>
      <xdr:colOff>50800</xdr:colOff>
      <xdr:row>38</xdr:row>
      <xdr:rowOff>136242</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2019300" y="6467420"/>
          <a:ext cx="889000" cy="18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8790</xdr:rowOff>
    </xdr:from>
    <xdr:to>
      <xdr:col>15</xdr:col>
      <xdr:colOff>101600</xdr:colOff>
      <xdr:row>36</xdr:row>
      <xdr:rowOff>110390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126917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595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123770</xdr:rowOff>
    </xdr:from>
    <xdr:to>
      <xdr:col>10</xdr:col>
      <xdr:colOff>114300</xdr:colOff>
      <xdr:row>38</xdr:row>
      <xdr:rowOff>115512</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467420"/>
          <a:ext cx="889000" cy="16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24349</xdr:rowOff>
    </xdr:from>
    <xdr:to>
      <xdr:col>10</xdr:col>
      <xdr:colOff>165100</xdr:colOff>
      <xdr:row>36</xdr:row>
      <xdr:rowOff>125949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142476</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597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33336</xdr:rowOff>
    </xdr:from>
    <xdr:to>
      <xdr:col>6</xdr:col>
      <xdr:colOff>38100</xdr:colOff>
      <xdr:row>36</xdr:row>
      <xdr:rowOff>134936</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2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151463</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598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142678</xdr:rowOff>
    </xdr:from>
    <xdr:to>
      <xdr:col>24</xdr:col>
      <xdr:colOff>114300</xdr:colOff>
      <xdr:row>38</xdr:row>
      <xdr:rowOff>72828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48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57605</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40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168496</xdr:rowOff>
    </xdr:from>
    <xdr:to>
      <xdr:col>20</xdr:col>
      <xdr:colOff>38100</xdr:colOff>
      <xdr:row>38</xdr:row>
      <xdr:rowOff>98646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51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89773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60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85442</xdr:rowOff>
    </xdr:from>
    <xdr:to>
      <xdr:col>15</xdr:col>
      <xdr:colOff>101600</xdr:colOff>
      <xdr:row>39</xdr:row>
      <xdr:rowOff>15592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60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6719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69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72970</xdr:rowOff>
    </xdr:from>
    <xdr:to>
      <xdr:col>10</xdr:col>
      <xdr:colOff>165100</xdr:colOff>
      <xdr:row>38</xdr:row>
      <xdr:rowOff>3119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4166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165696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50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64712</xdr:rowOff>
    </xdr:from>
    <xdr:to>
      <xdr:col>6</xdr:col>
      <xdr:colOff>38100</xdr:colOff>
      <xdr:row>38</xdr:row>
      <xdr:rowOff>166312</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57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157439</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67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112246</xdr:rowOff>
    </xdr:from>
    <xdr:to>
      <xdr:col>24</xdr:col>
      <xdr:colOff>62865</xdr:colOff>
      <xdr:row>58</xdr:row>
      <xdr:rowOff>26924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684746"/>
          <a:ext cx="1270" cy="128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30751</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9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26924</xdr:rowOff>
    </xdr:from>
    <xdr:to>
      <xdr:col>24</xdr:col>
      <xdr:colOff>152400</xdr:colOff>
      <xdr:row>58</xdr:row>
      <xdr:rowOff>26924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997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58923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112246</xdr:rowOff>
    </xdr:from>
    <xdr:to>
      <xdr:col>24</xdr:col>
      <xdr:colOff>152400</xdr:colOff>
      <xdr:row>50</xdr:row>
      <xdr:rowOff>112246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68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21275</xdr:rowOff>
    </xdr:from>
    <xdr:to>
      <xdr:col>24</xdr:col>
      <xdr:colOff>63500</xdr:colOff>
      <xdr:row>58</xdr:row>
      <xdr:rowOff>34631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965375"/>
          <a:ext cx="838200" cy="1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113606</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37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90729</xdr:rowOff>
    </xdr:from>
    <xdr:to>
      <xdr:col>24</xdr:col>
      <xdr:colOff>114300</xdr:colOff>
      <xdr:row>56</xdr:row>
      <xdr:rowOff>20879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24660</xdr:rowOff>
    </xdr:from>
    <xdr:to>
      <xdr:col>19</xdr:col>
      <xdr:colOff>177800</xdr:colOff>
      <xdr:row>58</xdr:row>
      <xdr:rowOff>34631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908300" y="9968760"/>
          <a:ext cx="889000" cy="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149773</xdr:rowOff>
    </xdr:from>
    <xdr:to>
      <xdr:col>20</xdr:col>
      <xdr:colOff>38100</xdr:colOff>
      <xdr:row>56</xdr:row>
      <xdr:rowOff>79923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5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96450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3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24660</xdr:rowOff>
    </xdr:from>
    <xdr:to>
      <xdr:col>15</xdr:col>
      <xdr:colOff>50800</xdr:colOff>
      <xdr:row>58</xdr:row>
      <xdr:rowOff>28023</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968760"/>
          <a:ext cx="889000" cy="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10871</xdr:rowOff>
    </xdr:from>
    <xdr:to>
      <xdr:col>15</xdr:col>
      <xdr:colOff>101600</xdr:colOff>
      <xdr:row>56</xdr:row>
      <xdr:rowOff>112471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6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128998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38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28023</xdr:rowOff>
    </xdr:from>
    <xdr:to>
      <xdr:col>10</xdr:col>
      <xdr:colOff>114300</xdr:colOff>
      <xdr:row>58</xdr:row>
      <xdr:rowOff>30451</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972123"/>
          <a:ext cx="889000" cy="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65332</xdr:rowOff>
    </xdr:from>
    <xdr:to>
      <xdr:col>10</xdr:col>
      <xdr:colOff>165100</xdr:colOff>
      <xdr:row>55</xdr:row>
      <xdr:rowOff>166932</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49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12009</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27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69752</xdr:rowOff>
    </xdr:from>
    <xdr:to>
      <xdr:col>6</xdr:col>
      <xdr:colOff>38100</xdr:colOff>
      <xdr:row>56</xdr:row>
      <xdr:rowOff>171352</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67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16429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44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141925</xdr:rowOff>
    </xdr:from>
    <xdr:to>
      <xdr:col>24</xdr:col>
      <xdr:colOff>114300</xdr:colOff>
      <xdr:row>58</xdr:row>
      <xdr:rowOff>72075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91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56852</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82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155281</xdr:rowOff>
    </xdr:from>
    <xdr:to>
      <xdr:col>20</xdr:col>
      <xdr:colOff>38100</xdr:colOff>
      <xdr:row>58</xdr:row>
      <xdr:rowOff>85431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92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76558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1002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145310</xdr:rowOff>
    </xdr:from>
    <xdr:to>
      <xdr:col>15</xdr:col>
      <xdr:colOff>101600</xdr:colOff>
      <xdr:row>58</xdr:row>
      <xdr:rowOff>75460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91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66587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1001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148673</xdr:rowOff>
    </xdr:from>
    <xdr:to>
      <xdr:col>10</xdr:col>
      <xdr:colOff>165100</xdr:colOff>
      <xdr:row>58</xdr:row>
      <xdr:rowOff>78823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92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69950</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1001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151101</xdr:rowOff>
    </xdr:from>
    <xdr:to>
      <xdr:col>6</xdr:col>
      <xdr:colOff>38100</xdr:colOff>
      <xdr:row>58</xdr:row>
      <xdr:rowOff>81251</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92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72378</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100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125778</xdr:rowOff>
    </xdr:from>
    <xdr:to>
      <xdr:col>24</xdr:col>
      <xdr:colOff>62865</xdr:colOff>
      <xdr:row>78</xdr:row>
      <xdr:rowOff>129344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27278"/>
          <a:ext cx="1270" cy="137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133171</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129344</xdr:rowOff>
    </xdr:from>
    <xdr:to>
      <xdr:col>24</xdr:col>
      <xdr:colOff>152400</xdr:colOff>
      <xdr:row>78</xdr:row>
      <xdr:rowOff>129344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02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72455</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125778</xdr:rowOff>
    </xdr:from>
    <xdr:to>
      <xdr:col>24</xdr:col>
      <xdr:colOff>152400</xdr:colOff>
      <xdr:row>70</xdr:row>
      <xdr:rowOff>125778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2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125893</xdr:rowOff>
    </xdr:from>
    <xdr:to>
      <xdr:col>24</xdr:col>
      <xdr:colOff>63500</xdr:colOff>
      <xdr:row>78</xdr:row>
      <xdr:rowOff>126670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498993"/>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86448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16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63571</xdr:rowOff>
    </xdr:from>
    <xdr:to>
      <xdr:col>24</xdr:col>
      <xdr:colOff>114300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126670</xdr:rowOff>
    </xdr:from>
    <xdr:to>
      <xdr:col>19</xdr:col>
      <xdr:colOff>177800</xdr:colOff>
      <xdr:row>78</xdr:row>
      <xdr:rowOff>127470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99770"/>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76716</xdr:rowOff>
    </xdr:from>
    <xdr:to>
      <xdr:col>20</xdr:col>
      <xdr:colOff>38100</xdr:colOff>
      <xdr:row>78</xdr:row>
      <xdr:rowOff>6866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23393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126555</xdr:rowOff>
    </xdr:from>
    <xdr:to>
      <xdr:col>15</xdr:col>
      <xdr:colOff>50800</xdr:colOff>
      <xdr:row>78</xdr:row>
      <xdr:rowOff>127470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49965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113178</xdr:rowOff>
    </xdr:from>
    <xdr:to>
      <xdr:col>15</xdr:col>
      <xdr:colOff>101600</xdr:colOff>
      <xdr:row>78</xdr:row>
      <xdr:rowOff>43328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59855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114714</xdr:rowOff>
    </xdr:from>
    <xdr:to>
      <xdr:col>10</xdr:col>
      <xdr:colOff>114300</xdr:colOff>
      <xdr:row>78</xdr:row>
      <xdr:rowOff>126555</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487814"/>
          <a:ext cx="8890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119555</xdr:rowOff>
    </xdr:from>
    <xdr:to>
      <xdr:col>10</xdr:col>
      <xdr:colOff>165100</xdr:colOff>
      <xdr:row>78</xdr:row>
      <xdr:rowOff>49705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66232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117177</xdr:rowOff>
    </xdr:from>
    <xdr:to>
      <xdr:col>6</xdr:col>
      <xdr:colOff>38100</xdr:colOff>
      <xdr:row>78</xdr:row>
      <xdr:rowOff>47327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63854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75093</xdr:rowOff>
    </xdr:from>
    <xdr:to>
      <xdr:col>24</xdr:col>
      <xdr:colOff>114300</xdr:colOff>
      <xdr:row>79</xdr:row>
      <xdr:rowOff>5243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4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161470</xdr:rowOff>
    </xdr:from>
    <xdr:ext cx="378565"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63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75870</xdr:rowOff>
    </xdr:from>
    <xdr:to>
      <xdr:col>20</xdr:col>
      <xdr:colOff>38100</xdr:colOff>
      <xdr:row>79</xdr:row>
      <xdr:rowOff>6020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168597</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608017" y="13541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76670</xdr:rowOff>
    </xdr:from>
    <xdr:to>
      <xdr:col>15</xdr:col>
      <xdr:colOff>101600</xdr:colOff>
      <xdr:row>79</xdr:row>
      <xdr:rowOff>6820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4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169397</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719017" y="13542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75755</xdr:rowOff>
    </xdr:from>
    <xdr:to>
      <xdr:col>10</xdr:col>
      <xdr:colOff>165100</xdr:colOff>
      <xdr:row>79</xdr:row>
      <xdr:rowOff>5905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168482</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830017" y="1354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63914</xdr:rowOff>
    </xdr:from>
    <xdr:to>
      <xdr:col>6</xdr:col>
      <xdr:colOff>38100</xdr:colOff>
      <xdr:row>78</xdr:row>
      <xdr:rowOff>165514</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156641</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2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158369</xdr:rowOff>
    </xdr:from>
    <xdr:to>
      <xdr:col>24</xdr:col>
      <xdr:colOff>62865</xdr:colOff>
      <xdr:row>99</xdr:row>
      <xdr:rowOff>4848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88869"/>
          <a:ext cx="1270" cy="138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8675</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4848</xdr:rowOff>
    </xdr:from>
    <xdr:to>
      <xdr:col>24</xdr:col>
      <xdr:colOff>152400</xdr:colOff>
      <xdr:row>99</xdr:row>
      <xdr:rowOff>4848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7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105046</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6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158369</xdr:rowOff>
    </xdr:from>
    <xdr:to>
      <xdr:col>24</xdr:col>
      <xdr:colOff>152400</xdr:colOff>
      <xdr:row>90</xdr:row>
      <xdr:rowOff>158369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8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85674</xdr:rowOff>
    </xdr:from>
    <xdr:to>
      <xdr:col>24</xdr:col>
      <xdr:colOff>63500</xdr:colOff>
      <xdr:row>98</xdr:row>
      <xdr:rowOff>17835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544874"/>
          <a:ext cx="838200" cy="27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42011</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158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19134</xdr:rowOff>
    </xdr:from>
    <xdr:to>
      <xdr:col>24</xdr:col>
      <xdr:colOff>114300</xdr:colOff>
      <xdr:row>95</xdr:row>
      <xdr:rowOff>120734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140136</xdr:rowOff>
    </xdr:from>
    <xdr:to>
      <xdr:col>19</xdr:col>
      <xdr:colOff>177800</xdr:colOff>
      <xdr:row>98</xdr:row>
      <xdr:rowOff>17835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908300" y="16770786"/>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104380</xdr:rowOff>
    </xdr:from>
    <xdr:to>
      <xdr:col>20</xdr:col>
      <xdr:colOff>38100</xdr:colOff>
      <xdr:row>97</xdr:row>
      <xdr:rowOff>34530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5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51057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33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140136</xdr:rowOff>
    </xdr:from>
    <xdr:to>
      <xdr:col>15</xdr:col>
      <xdr:colOff>50800</xdr:colOff>
      <xdr:row>97</xdr:row>
      <xdr:rowOff>150901</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770786"/>
          <a:ext cx="889000" cy="1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101614</xdr:rowOff>
    </xdr:from>
    <xdr:to>
      <xdr:col>15</xdr:col>
      <xdr:colOff>101600</xdr:colOff>
      <xdr:row>97</xdr:row>
      <xdr:rowOff>31764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48291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3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150901</xdr:rowOff>
    </xdr:from>
    <xdr:to>
      <xdr:col>10</xdr:col>
      <xdr:colOff>114300</xdr:colOff>
      <xdr:row>97</xdr:row>
      <xdr:rowOff>164345</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781551"/>
          <a:ext cx="889000" cy="1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130603</xdr:rowOff>
    </xdr:from>
    <xdr:to>
      <xdr:col>10</xdr:col>
      <xdr:colOff>165100</xdr:colOff>
      <xdr:row>97</xdr:row>
      <xdr:rowOff>60753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77280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36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137951</xdr:rowOff>
    </xdr:from>
    <xdr:to>
      <xdr:col>6</xdr:col>
      <xdr:colOff>38100</xdr:colOff>
      <xdr:row>97</xdr:row>
      <xdr:rowOff>68101</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84628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37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34874</xdr:rowOff>
    </xdr:from>
    <xdr:to>
      <xdr:col>24</xdr:col>
      <xdr:colOff>114300</xdr:colOff>
      <xdr:row>96</xdr:row>
      <xdr:rowOff>136474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49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13301</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4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138485</xdr:rowOff>
    </xdr:from>
    <xdr:to>
      <xdr:col>20</xdr:col>
      <xdr:colOff>38100</xdr:colOff>
      <xdr:row>98</xdr:row>
      <xdr:rowOff>68635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76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59762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86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89336</xdr:rowOff>
    </xdr:from>
    <xdr:to>
      <xdr:col>15</xdr:col>
      <xdr:colOff>101600</xdr:colOff>
      <xdr:row>98</xdr:row>
      <xdr:rowOff>19486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71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10613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81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100101</xdr:rowOff>
    </xdr:from>
    <xdr:to>
      <xdr:col>10</xdr:col>
      <xdr:colOff>165100</xdr:colOff>
      <xdr:row>98</xdr:row>
      <xdr:rowOff>30251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73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21378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8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113545</xdr:rowOff>
    </xdr:from>
    <xdr:to>
      <xdr:col>6</xdr:col>
      <xdr:colOff>38100</xdr:colOff>
      <xdr:row>98</xdr:row>
      <xdr:rowOff>43695</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74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34822</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83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82267</xdr:rowOff>
    </xdr:from>
    <xdr:to>
      <xdr:col>54</xdr:col>
      <xdr:colOff>189865</xdr:colOff>
      <xdr:row>37</xdr:row>
      <xdr:rowOff>159890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97217"/>
          <a:ext cx="1270" cy="110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163717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159890</xdr:rowOff>
    </xdr:from>
    <xdr:to>
      <xdr:col>55</xdr:col>
      <xdr:colOff>88900</xdr:colOff>
      <xdr:row>37</xdr:row>
      <xdr:rowOff>159890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28944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82267</xdr:rowOff>
    </xdr:from>
    <xdr:to>
      <xdr:col>55</xdr:col>
      <xdr:colOff>88900</xdr:colOff>
      <xdr:row>31</xdr:row>
      <xdr:rowOff>82267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9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117768</xdr:rowOff>
    </xdr:from>
    <xdr:to>
      <xdr:col>55</xdr:col>
      <xdr:colOff>0</xdr:colOff>
      <xdr:row>37</xdr:row>
      <xdr:rowOff>81581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947068"/>
          <a:ext cx="838200" cy="47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57466</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58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34589</xdr:rowOff>
    </xdr:from>
    <xdr:to>
      <xdr:col>55</xdr:col>
      <xdr:colOff>50800</xdr:colOff>
      <xdr:row>36</xdr:row>
      <xdr:rowOff>136189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117768</xdr:rowOff>
    </xdr:from>
    <xdr:to>
      <xdr:col>50</xdr:col>
      <xdr:colOff>114300</xdr:colOff>
      <xdr:row>37</xdr:row>
      <xdr:rowOff>104537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947068"/>
          <a:ext cx="889000" cy="50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75673</xdr:rowOff>
    </xdr:from>
    <xdr:to>
      <xdr:col>50</xdr:col>
      <xdr:colOff>165100</xdr:colOff>
      <xdr:row>34</xdr:row>
      <xdr:rowOff>5823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22350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5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104537</xdr:rowOff>
    </xdr:from>
    <xdr:to>
      <xdr:col>45</xdr:col>
      <xdr:colOff>177800</xdr:colOff>
      <xdr:row>37</xdr:row>
      <xdr:rowOff>106942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48187"/>
          <a:ext cx="889000" cy="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57788</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94954</xdr:rowOff>
    </xdr:from>
    <xdr:to>
      <xdr:col>41</xdr:col>
      <xdr:colOff>50800</xdr:colOff>
      <xdr:row>37</xdr:row>
      <xdr:rowOff>106942</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438604"/>
          <a:ext cx="889000" cy="1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59516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87972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30781</xdr:rowOff>
    </xdr:from>
    <xdr:to>
      <xdr:col>55</xdr:col>
      <xdr:colOff>50800</xdr:colOff>
      <xdr:row>37</xdr:row>
      <xdr:rowOff>132381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7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117158</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8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66968</xdr:rowOff>
    </xdr:from>
    <xdr:to>
      <xdr:col>50</xdr:col>
      <xdr:colOff>165100</xdr:colOff>
      <xdr:row>34</xdr:row>
      <xdr:rowOff>168568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89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159695</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98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53737</xdr:rowOff>
    </xdr:from>
    <xdr:to>
      <xdr:col>46</xdr:col>
      <xdr:colOff>38100</xdr:colOff>
      <xdr:row>37</xdr:row>
      <xdr:rowOff>155337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9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146464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49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56142</xdr:rowOff>
    </xdr:from>
    <xdr:to>
      <xdr:col>41</xdr:col>
      <xdr:colOff>101600</xdr:colOff>
      <xdr:row>37</xdr:row>
      <xdr:rowOff>157742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9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148869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49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44154</xdr:rowOff>
    </xdr:from>
    <xdr:to>
      <xdr:col>36</xdr:col>
      <xdr:colOff>165100</xdr:colOff>
      <xdr:row>37</xdr:row>
      <xdr:rowOff>145754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8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136881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48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25374</xdr:rowOff>
    </xdr:from>
    <xdr:to>
      <xdr:col>54</xdr:col>
      <xdr:colOff>189865</xdr:colOff>
      <xdr:row>58</xdr:row>
      <xdr:rowOff>159307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69324"/>
          <a:ext cx="1270" cy="133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163134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159307</xdr:rowOff>
    </xdr:from>
    <xdr:to>
      <xdr:col>55</xdr:col>
      <xdr:colOff>88900</xdr:colOff>
      <xdr:row>58</xdr:row>
      <xdr:rowOff>159307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0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143501</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5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25374</xdr:rowOff>
    </xdr:from>
    <xdr:to>
      <xdr:col>55</xdr:col>
      <xdr:colOff>88900</xdr:colOff>
      <xdr:row>51</xdr:row>
      <xdr:rowOff>25374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6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13612</xdr:rowOff>
    </xdr:from>
    <xdr:to>
      <xdr:col>55</xdr:col>
      <xdr:colOff>0</xdr:colOff>
      <xdr:row>56</xdr:row>
      <xdr:rowOff>77925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614812"/>
          <a:ext cx="838200" cy="6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23844</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796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45417</xdr:rowOff>
    </xdr:from>
    <xdr:to>
      <xdr:col>55</xdr:col>
      <xdr:colOff>50800</xdr:colOff>
      <xdr:row>57</xdr:row>
      <xdr:rowOff>147017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13612</xdr:rowOff>
    </xdr:from>
    <xdr:to>
      <xdr:col>50</xdr:col>
      <xdr:colOff>114300</xdr:colOff>
      <xdr:row>58</xdr:row>
      <xdr:rowOff>85282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614812"/>
          <a:ext cx="889000" cy="41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141295</xdr:rowOff>
    </xdr:from>
    <xdr:to>
      <xdr:col>50</xdr:col>
      <xdr:colOff>165100</xdr:colOff>
      <xdr:row>57</xdr:row>
      <xdr:rowOff>71445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4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62572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83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85282</xdr:rowOff>
    </xdr:from>
    <xdr:to>
      <xdr:col>45</xdr:col>
      <xdr:colOff>177800</xdr:colOff>
      <xdr:row>59</xdr:row>
      <xdr:rowOff>12435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10029382"/>
          <a:ext cx="889000" cy="9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3312</xdr:rowOff>
    </xdr:from>
    <xdr:to>
      <xdr:col>46</xdr:col>
      <xdr:colOff>38100</xdr:colOff>
      <xdr:row>57</xdr:row>
      <xdr:rowOff>104912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121439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55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101307</xdr:rowOff>
    </xdr:from>
    <xdr:to>
      <xdr:col>41</xdr:col>
      <xdr:colOff>50800</xdr:colOff>
      <xdr:row>59</xdr:row>
      <xdr:rowOff>12435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10045407"/>
          <a:ext cx="889000" cy="8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56610</xdr:rowOff>
    </xdr:from>
    <xdr:to>
      <xdr:col>41</xdr:col>
      <xdr:colOff>101600</xdr:colOff>
      <xdr:row>57</xdr:row>
      <xdr:rowOff>158210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3287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79973</xdr:rowOff>
    </xdr:from>
    <xdr:to>
      <xdr:col>36</xdr:col>
      <xdr:colOff>165100</xdr:colOff>
      <xdr:row>58</xdr:row>
      <xdr:rowOff>10123</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26650</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27125</xdr:rowOff>
    </xdr:from>
    <xdr:to>
      <xdr:col>55</xdr:col>
      <xdr:colOff>50800</xdr:colOff>
      <xdr:row>56</xdr:row>
      <xdr:rowOff>128725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62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50002</xdr:rowOff>
    </xdr:from>
    <xdr:ext cx="599010"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47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134262</xdr:rowOff>
    </xdr:from>
    <xdr:to>
      <xdr:col>50</xdr:col>
      <xdr:colOff>165100</xdr:colOff>
      <xdr:row>56</xdr:row>
      <xdr:rowOff>64412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56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80939</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39795" y="9339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34482</xdr:rowOff>
    </xdr:from>
    <xdr:to>
      <xdr:col>46</xdr:col>
      <xdr:colOff>38100</xdr:colOff>
      <xdr:row>58</xdr:row>
      <xdr:rowOff>136082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97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127209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1007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133085</xdr:rowOff>
    </xdr:from>
    <xdr:to>
      <xdr:col>41</xdr:col>
      <xdr:colOff>101600</xdr:colOff>
      <xdr:row>59</xdr:row>
      <xdr:rowOff>63235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1007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54362</xdr:rowOff>
    </xdr:from>
    <xdr:ext cx="469744"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626428" y="1016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50507</xdr:rowOff>
    </xdr:from>
    <xdr:to>
      <xdr:col>36</xdr:col>
      <xdr:colOff>165100</xdr:colOff>
      <xdr:row>58</xdr:row>
      <xdr:rowOff>152107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99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143234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100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85499</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86999"/>
          <a:ext cx="1270" cy="142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32176</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85499</xdr:rowOff>
    </xdr:from>
    <xdr:to>
      <xdr:col>55</xdr:col>
      <xdr:colOff>88900</xdr:colOff>
      <xdr:row>70</xdr:row>
      <xdr:rowOff>85499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8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30319</xdr:rowOff>
    </xdr:from>
    <xdr:to>
      <xdr:col>55</xdr:col>
      <xdr:colOff>0</xdr:colOff>
      <xdr:row>78</xdr:row>
      <xdr:rowOff>86221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403419"/>
          <a:ext cx="838200" cy="5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28987</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30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6110</xdr:rowOff>
    </xdr:from>
    <xdr:to>
      <xdr:col>55</xdr:col>
      <xdr:colOff>50800</xdr:colOff>
      <xdr:row>78</xdr:row>
      <xdr:rowOff>107710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30319</xdr:rowOff>
    </xdr:from>
    <xdr:to>
      <xdr:col>50</xdr:col>
      <xdr:colOff>114300</xdr:colOff>
      <xdr:row>78</xdr:row>
      <xdr:rowOff>138023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403419"/>
          <a:ext cx="889000" cy="10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123729</xdr:rowOff>
    </xdr:from>
    <xdr:to>
      <xdr:col>50</xdr:col>
      <xdr:colOff>165100</xdr:colOff>
      <xdr:row>78</xdr:row>
      <xdr:rowOff>53879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2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70406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0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138023</xdr:rowOff>
    </xdr:from>
    <xdr:to>
      <xdr:col>45</xdr:col>
      <xdr:colOff>177800</xdr:colOff>
      <xdr:row>78</xdr:row>
      <xdr:rowOff>139454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511123"/>
          <a:ext cx="889000" cy="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119455</xdr:rowOff>
    </xdr:from>
    <xdr:to>
      <xdr:col>46</xdr:col>
      <xdr:colOff>38100</xdr:colOff>
      <xdr:row>78</xdr:row>
      <xdr:rowOff>49605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66132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0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106535</xdr:rowOff>
    </xdr:from>
    <xdr:to>
      <xdr:col>41</xdr:col>
      <xdr:colOff>50800</xdr:colOff>
      <xdr:row>78</xdr:row>
      <xdr:rowOff>139454</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479635"/>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161741</xdr:rowOff>
    </xdr:from>
    <xdr:to>
      <xdr:col>41</xdr:col>
      <xdr:colOff>101600</xdr:colOff>
      <xdr:row>78</xdr:row>
      <xdr:rowOff>91891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108418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117141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35421</xdr:rowOff>
    </xdr:from>
    <xdr:to>
      <xdr:col>55</xdr:col>
      <xdr:colOff>50800</xdr:colOff>
      <xdr:row>78</xdr:row>
      <xdr:rowOff>137021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0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155987</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150969</xdr:rowOff>
    </xdr:from>
    <xdr:to>
      <xdr:col>50</xdr:col>
      <xdr:colOff>165100</xdr:colOff>
      <xdr:row>78</xdr:row>
      <xdr:rowOff>81119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35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72246</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44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87223</xdr:rowOff>
    </xdr:from>
    <xdr:to>
      <xdr:col>46</xdr:col>
      <xdr:colOff>38100</xdr:colOff>
      <xdr:row>79</xdr:row>
      <xdr:rowOff>17373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6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8500</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61017" y="13553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88654</xdr:rowOff>
    </xdr:from>
    <xdr:to>
      <xdr:col>41</xdr:col>
      <xdr:colOff>101600</xdr:colOff>
      <xdr:row>79</xdr:row>
      <xdr:rowOff>18804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6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79</xdr:row>
      <xdr:rowOff>9931</xdr:rowOff>
    </xdr:from>
    <xdr:ext cx="313932"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704333" y="135544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55735</xdr:rowOff>
    </xdr:from>
    <xdr:to>
      <xdr:col>36</xdr:col>
      <xdr:colOff>165100</xdr:colOff>
      <xdr:row>78</xdr:row>
      <xdr:rowOff>157335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148462</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52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91063</xdr:rowOff>
    </xdr:from>
    <xdr:to>
      <xdr:col>54</xdr:col>
      <xdr:colOff>189865</xdr:colOff>
      <xdr:row>98</xdr:row>
      <xdr:rowOff>90985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21563"/>
          <a:ext cx="1270" cy="137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94812</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90985</xdr:rowOff>
    </xdr:from>
    <xdr:to>
      <xdr:col>55</xdr:col>
      <xdr:colOff>88900</xdr:colOff>
      <xdr:row>98</xdr:row>
      <xdr:rowOff>90985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9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37740</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91063</xdr:rowOff>
    </xdr:from>
    <xdr:to>
      <xdr:col>55</xdr:col>
      <xdr:colOff>88900</xdr:colOff>
      <xdr:row>90</xdr:row>
      <xdr:rowOff>91063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2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135421</xdr:rowOff>
    </xdr:from>
    <xdr:to>
      <xdr:col>55</xdr:col>
      <xdr:colOff>0</xdr:colOff>
      <xdr:row>97</xdr:row>
      <xdr:rowOff>41256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423171"/>
          <a:ext cx="838200" cy="24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22682</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653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44255</xdr:rowOff>
    </xdr:from>
    <xdr:to>
      <xdr:col>55</xdr:col>
      <xdr:colOff>50800</xdr:colOff>
      <xdr:row>97</xdr:row>
      <xdr:rowOff>145855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41256</xdr:rowOff>
    </xdr:from>
    <xdr:to>
      <xdr:col>50</xdr:col>
      <xdr:colOff>114300</xdr:colOff>
      <xdr:row>97</xdr:row>
      <xdr:rowOff>167046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671906"/>
          <a:ext cx="889000" cy="12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12164</xdr:rowOff>
    </xdr:from>
    <xdr:to>
      <xdr:col>50</xdr:col>
      <xdr:colOff>165100</xdr:colOff>
      <xdr:row>97</xdr:row>
      <xdr:rowOff>113764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104891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73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167046</xdr:rowOff>
    </xdr:from>
    <xdr:to>
      <xdr:col>45</xdr:col>
      <xdr:colOff>177800</xdr:colOff>
      <xdr:row>98</xdr:row>
      <xdr:rowOff>110541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797696"/>
          <a:ext cx="889000" cy="11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52805</xdr:rowOff>
    </xdr:from>
    <xdr:to>
      <xdr:col>46</xdr:col>
      <xdr:colOff>38100</xdr:colOff>
      <xdr:row>97</xdr:row>
      <xdr:rowOff>154405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170932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5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35857</xdr:rowOff>
    </xdr:from>
    <xdr:to>
      <xdr:col>41</xdr:col>
      <xdr:colOff>50800</xdr:colOff>
      <xdr:row>98</xdr:row>
      <xdr:rowOff>110541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837957"/>
          <a:ext cx="889000" cy="7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88461</xdr:rowOff>
    </xdr:from>
    <xdr:to>
      <xdr:col>41</xdr:col>
      <xdr:colOff>101600</xdr:colOff>
      <xdr:row>98</xdr:row>
      <xdr:rowOff>18611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35138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90016</xdr:rowOff>
    </xdr:from>
    <xdr:to>
      <xdr:col>36</xdr:col>
      <xdr:colOff>165100</xdr:colOff>
      <xdr:row>98</xdr:row>
      <xdr:rowOff>20166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36693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84621</xdr:rowOff>
    </xdr:from>
    <xdr:to>
      <xdr:col>55</xdr:col>
      <xdr:colOff>50800</xdr:colOff>
      <xdr:row>96</xdr:row>
      <xdr:rowOff>14771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37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107498</xdr:rowOff>
    </xdr:from>
    <xdr:ext cx="599010"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22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161906</xdr:rowOff>
    </xdr:from>
    <xdr:to>
      <xdr:col>50</xdr:col>
      <xdr:colOff>165100</xdr:colOff>
      <xdr:row>97</xdr:row>
      <xdr:rowOff>92056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62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108583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39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116246</xdr:rowOff>
    </xdr:from>
    <xdr:to>
      <xdr:col>46</xdr:col>
      <xdr:colOff>38100</xdr:colOff>
      <xdr:row>98</xdr:row>
      <xdr:rowOff>46396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74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37523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83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59741</xdr:rowOff>
    </xdr:from>
    <xdr:to>
      <xdr:col>41</xdr:col>
      <xdr:colOff>101600</xdr:colOff>
      <xdr:row>98</xdr:row>
      <xdr:rowOff>161341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86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152468</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26428" y="1695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156507</xdr:rowOff>
    </xdr:from>
    <xdr:to>
      <xdr:col>36</xdr:col>
      <xdr:colOff>165100</xdr:colOff>
      <xdr:row>98</xdr:row>
      <xdr:rowOff>86657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8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77784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7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130194</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45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85750</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72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76871</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130194</xdr:rowOff>
    </xdr:from>
    <xdr:to>
      <xdr:col>86</xdr:col>
      <xdr:colOff>25400</xdr:colOff>
      <xdr:row>31</xdr:row>
      <xdr:rowOff>130194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4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3200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151773</xdr:rowOff>
    </xdr:from>
    <xdr:to>
      <xdr:col>85</xdr:col>
      <xdr:colOff>177800</xdr:colOff>
      <xdr:row>39</xdr:row>
      <xdr:rowOff>81923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146572</xdr:rowOff>
    </xdr:from>
    <xdr:to>
      <xdr:col>81</xdr:col>
      <xdr:colOff>101600</xdr:colOff>
      <xdr:row>39</xdr:row>
      <xdr:rowOff>76722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6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93249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43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141977</xdr:rowOff>
    </xdr:from>
    <xdr:to>
      <xdr:col>76</xdr:col>
      <xdr:colOff>165100</xdr:colOff>
      <xdr:row>39</xdr:row>
      <xdr:rowOff>72127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88654</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4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150614</xdr:rowOff>
    </xdr:from>
    <xdr:to>
      <xdr:col>72</xdr:col>
      <xdr:colOff>38100</xdr:colOff>
      <xdr:row>39</xdr:row>
      <xdr:rowOff>80764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97291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4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158844</xdr:rowOff>
    </xdr:from>
    <xdr:to>
      <xdr:col>67</xdr:col>
      <xdr:colOff>101600</xdr:colOff>
      <xdr:row>39</xdr:row>
      <xdr:rowOff>88994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105521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4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130200</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4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101135</xdr:rowOff>
    </xdr:from>
    <xdr:to>
      <xdr:col>85</xdr:col>
      <xdr:colOff>126364</xdr:colOff>
      <xdr:row>78</xdr:row>
      <xdr:rowOff>87685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445535"/>
          <a:ext cx="1269" cy="101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91512</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4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87685</xdr:rowOff>
    </xdr:from>
    <xdr:to>
      <xdr:col>86</xdr:col>
      <xdr:colOff>25400</xdr:colOff>
      <xdr:row>78</xdr:row>
      <xdr:rowOff>87685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46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47812</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22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101135</xdr:rowOff>
    </xdr:from>
    <xdr:to>
      <xdr:col>86</xdr:col>
      <xdr:colOff>25400</xdr:colOff>
      <xdr:row>72</xdr:row>
      <xdr:rowOff>101135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44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139650</xdr:rowOff>
    </xdr:from>
    <xdr:to>
      <xdr:col>85</xdr:col>
      <xdr:colOff>127000</xdr:colOff>
      <xdr:row>77</xdr:row>
      <xdr:rowOff>152146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341300"/>
          <a:ext cx="838200" cy="1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33724</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063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10847</xdr:rowOff>
    </xdr:from>
    <xdr:to>
      <xdr:col>85</xdr:col>
      <xdr:colOff>177800</xdr:colOff>
      <xdr:row>77</xdr:row>
      <xdr:rowOff>112447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2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152146</xdr:rowOff>
    </xdr:from>
    <xdr:to>
      <xdr:col>81</xdr:col>
      <xdr:colOff>50800</xdr:colOff>
      <xdr:row>77</xdr:row>
      <xdr:rowOff>154925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353796"/>
          <a:ext cx="889000" cy="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22180</xdr:rowOff>
    </xdr:from>
    <xdr:to>
      <xdr:col>81</xdr:col>
      <xdr:colOff>101600</xdr:colOff>
      <xdr:row>77</xdr:row>
      <xdr:rowOff>123780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2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140307</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99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148501</xdr:rowOff>
    </xdr:from>
    <xdr:to>
      <xdr:col>76</xdr:col>
      <xdr:colOff>114300</xdr:colOff>
      <xdr:row>77</xdr:row>
      <xdr:rowOff>154925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3703300" y="13350151"/>
          <a:ext cx="889000" cy="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21614</xdr:rowOff>
    </xdr:from>
    <xdr:to>
      <xdr:col>76</xdr:col>
      <xdr:colOff>165100</xdr:colOff>
      <xdr:row>77</xdr:row>
      <xdr:rowOff>123214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139741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99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148501</xdr:rowOff>
    </xdr:from>
    <xdr:to>
      <xdr:col>71</xdr:col>
      <xdr:colOff>177800</xdr:colOff>
      <xdr:row>77</xdr:row>
      <xdr:rowOff>159972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350151"/>
          <a:ext cx="889000" cy="1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17549</xdr:rowOff>
    </xdr:from>
    <xdr:to>
      <xdr:col>72</xdr:col>
      <xdr:colOff>38100</xdr:colOff>
      <xdr:row>77</xdr:row>
      <xdr:rowOff>119149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135676</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26036</xdr:rowOff>
    </xdr:from>
    <xdr:to>
      <xdr:col>67</xdr:col>
      <xdr:colOff>101600</xdr:colOff>
      <xdr:row>77</xdr:row>
      <xdr:rowOff>127636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144163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88850</xdr:rowOff>
    </xdr:from>
    <xdr:to>
      <xdr:col>85</xdr:col>
      <xdr:colOff>177800</xdr:colOff>
      <xdr:row>78</xdr:row>
      <xdr:rowOff>19000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2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3777</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20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101346</xdr:rowOff>
    </xdr:from>
    <xdr:to>
      <xdr:col>81</xdr:col>
      <xdr:colOff>101600</xdr:colOff>
      <xdr:row>78</xdr:row>
      <xdr:rowOff>31496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22623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39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104125</xdr:rowOff>
    </xdr:from>
    <xdr:to>
      <xdr:col>76</xdr:col>
      <xdr:colOff>165100</xdr:colOff>
      <xdr:row>78</xdr:row>
      <xdr:rowOff>34275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30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25402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39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97701</xdr:rowOff>
    </xdr:from>
    <xdr:to>
      <xdr:col>72</xdr:col>
      <xdr:colOff>38100</xdr:colOff>
      <xdr:row>78</xdr:row>
      <xdr:rowOff>27851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29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18978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39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109172</xdr:rowOff>
    </xdr:from>
    <xdr:to>
      <xdr:col>67</xdr:col>
      <xdr:colOff>101600</xdr:colOff>
      <xdr:row>78</xdr:row>
      <xdr:rowOff>39322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31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30449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40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39994</xdr:rowOff>
    </xdr:from>
    <xdr:to>
      <xdr:col>85</xdr:col>
      <xdr:colOff>126364</xdr:colOff>
      <xdr:row>98</xdr:row>
      <xdr:rowOff>100473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470494"/>
          <a:ext cx="1269" cy="143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104300</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0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100473</xdr:rowOff>
    </xdr:from>
    <xdr:to>
      <xdr:col>86</xdr:col>
      <xdr:colOff>25400</xdr:colOff>
      <xdr:row>98</xdr:row>
      <xdr:rowOff>100473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0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158121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39994</xdr:rowOff>
    </xdr:from>
    <xdr:to>
      <xdr:col>86</xdr:col>
      <xdr:colOff>25400</xdr:colOff>
      <xdr:row>90</xdr:row>
      <xdr:rowOff>39994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150371</xdr:rowOff>
    </xdr:from>
    <xdr:to>
      <xdr:col>85</xdr:col>
      <xdr:colOff>127000</xdr:colOff>
      <xdr:row>97</xdr:row>
      <xdr:rowOff>60130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6609571"/>
          <a:ext cx="838200" cy="8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29709</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31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6832</xdr:rowOff>
    </xdr:from>
    <xdr:to>
      <xdr:col>85</xdr:col>
      <xdr:colOff>177800</xdr:colOff>
      <xdr:row>96</xdr:row>
      <xdr:rowOff>108432</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46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150371</xdr:rowOff>
    </xdr:from>
    <xdr:to>
      <xdr:col>81</xdr:col>
      <xdr:colOff>50800</xdr:colOff>
      <xdr:row>98</xdr:row>
      <xdr:rowOff>16731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609571"/>
          <a:ext cx="889000" cy="20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140097</xdr:rowOff>
    </xdr:from>
    <xdr:to>
      <xdr:col>81</xdr:col>
      <xdr:colOff>101600</xdr:colOff>
      <xdr:row>97</xdr:row>
      <xdr:rowOff>70247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59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61374</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69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137908</xdr:rowOff>
    </xdr:from>
    <xdr:to>
      <xdr:col>76</xdr:col>
      <xdr:colOff>114300</xdr:colOff>
      <xdr:row>98</xdr:row>
      <xdr:rowOff>16731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768558"/>
          <a:ext cx="889000" cy="5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39047</xdr:rowOff>
    </xdr:from>
    <xdr:to>
      <xdr:col>76</xdr:col>
      <xdr:colOff>165100</xdr:colOff>
      <xdr:row>97</xdr:row>
      <xdr:rowOff>140647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6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157174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4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137908</xdr:rowOff>
    </xdr:from>
    <xdr:to>
      <xdr:col>71</xdr:col>
      <xdr:colOff>177800</xdr:colOff>
      <xdr:row>98</xdr:row>
      <xdr:rowOff>38128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768558"/>
          <a:ext cx="889000" cy="7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132325</xdr:rowOff>
    </xdr:from>
    <xdr:to>
      <xdr:col>72</xdr:col>
      <xdr:colOff>38100</xdr:colOff>
      <xdr:row>97</xdr:row>
      <xdr:rowOff>62475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59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79002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3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38142</xdr:rowOff>
    </xdr:from>
    <xdr:to>
      <xdr:col>67</xdr:col>
      <xdr:colOff>101600</xdr:colOff>
      <xdr:row>97</xdr:row>
      <xdr:rowOff>139742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66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156269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44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9330</xdr:rowOff>
    </xdr:from>
    <xdr:to>
      <xdr:col>85</xdr:col>
      <xdr:colOff>177800</xdr:colOff>
      <xdr:row>97</xdr:row>
      <xdr:rowOff>110930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63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159207</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61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99571</xdr:rowOff>
    </xdr:from>
    <xdr:to>
      <xdr:col>81</xdr:col>
      <xdr:colOff>101600</xdr:colOff>
      <xdr:row>97</xdr:row>
      <xdr:rowOff>29721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55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46248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33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137381</xdr:rowOff>
    </xdr:from>
    <xdr:to>
      <xdr:col>76</xdr:col>
      <xdr:colOff>165100</xdr:colOff>
      <xdr:row>98</xdr:row>
      <xdr:rowOff>67531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76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58658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86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87108</xdr:rowOff>
    </xdr:from>
    <xdr:to>
      <xdr:col>72</xdr:col>
      <xdr:colOff>38100</xdr:colOff>
      <xdr:row>98</xdr:row>
      <xdr:rowOff>17258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71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8385</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81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158778</xdr:rowOff>
    </xdr:from>
    <xdr:to>
      <xdr:col>67</xdr:col>
      <xdr:colOff>101600</xdr:colOff>
      <xdr:row>98</xdr:row>
      <xdr:rowOff>88928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78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80055</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88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17902</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61402"/>
          <a:ext cx="1269" cy="149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136029</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17902</xdr:rowOff>
    </xdr:from>
    <xdr:to>
      <xdr:col>116</xdr:col>
      <xdr:colOff>152400</xdr:colOff>
      <xdr:row>30</xdr:row>
      <xdr:rowOff>17902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6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109674</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281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86797</xdr:rowOff>
    </xdr:from>
    <xdr:to>
      <xdr:col>116</xdr:col>
      <xdr:colOff>114300</xdr:colOff>
      <xdr:row>38</xdr:row>
      <xdr:rowOff>16947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99141</xdr:rowOff>
    </xdr:from>
    <xdr:to>
      <xdr:col>112</xdr:col>
      <xdr:colOff>38100</xdr:colOff>
      <xdr:row>38</xdr:row>
      <xdr:rowOff>29291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44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45818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21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164064</xdr:rowOff>
    </xdr:from>
    <xdr:to>
      <xdr:col>107</xdr:col>
      <xdr:colOff>101600</xdr:colOff>
      <xdr:row>38</xdr:row>
      <xdr:rowOff>94214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110741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28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151536</xdr:rowOff>
    </xdr:from>
    <xdr:to>
      <xdr:col>102</xdr:col>
      <xdr:colOff>165100</xdr:colOff>
      <xdr:row>38</xdr:row>
      <xdr:rowOff>81686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98213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104353</xdr:rowOff>
    </xdr:from>
    <xdr:to>
      <xdr:col>98</xdr:col>
      <xdr:colOff>38100</xdr:colOff>
      <xdr:row>38</xdr:row>
      <xdr:rowOff>34503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51030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28437</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00937"/>
          <a:ext cx="1269" cy="1613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107262</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22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146564</xdr:rowOff>
    </xdr:from>
    <xdr:ext cx="599010"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3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28437</xdr:rowOff>
    </xdr:from>
    <xdr:to>
      <xdr:col>116</xdr:col>
      <xdr:colOff>152400</xdr:colOff>
      <xdr:row>50</xdr:row>
      <xdr:rowOff>28437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0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24713</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6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1836</xdr:rowOff>
    </xdr:from>
    <xdr:to>
      <xdr:col>116</xdr:col>
      <xdr:colOff>114300</xdr:colOff>
      <xdr:row>59</xdr:row>
      <xdr:rowOff>103436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1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9097</xdr:rowOff>
    </xdr:from>
    <xdr:to>
      <xdr:col>112</xdr:col>
      <xdr:colOff>38100</xdr:colOff>
      <xdr:row>59</xdr:row>
      <xdr:rowOff>110697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12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127224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89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29246</xdr:rowOff>
    </xdr:from>
    <xdr:to>
      <xdr:col>107</xdr:col>
      <xdr:colOff>101600</xdr:colOff>
      <xdr:row>59</xdr:row>
      <xdr:rowOff>130846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14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147373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92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23662</xdr:rowOff>
    </xdr:from>
    <xdr:to>
      <xdr:col>102</xdr:col>
      <xdr:colOff>165100</xdr:colOff>
      <xdr:row>59</xdr:row>
      <xdr:rowOff>125262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13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141789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91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20897</xdr:rowOff>
    </xdr:from>
    <xdr:to>
      <xdr:col>98</xdr:col>
      <xdr:colOff>38100</xdr:colOff>
      <xdr:row>59</xdr:row>
      <xdr:rowOff>122497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13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139024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9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151712</xdr:rowOff>
    </xdr:from>
    <xdr:ext cx="249299"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57617</xdr:rowOff>
    </xdr:from>
    <xdr:to>
      <xdr:col>116</xdr:col>
      <xdr:colOff>62864</xdr:colOff>
      <xdr:row>79</xdr:row>
      <xdr:rowOff>20028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59117"/>
          <a:ext cx="1269" cy="1505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4294</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57617</xdr:rowOff>
    </xdr:from>
    <xdr:to>
      <xdr:col>116</xdr:col>
      <xdr:colOff>152400</xdr:colOff>
      <xdr:row>70</xdr:row>
      <xdr:rowOff>57617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69716</xdr:rowOff>
    </xdr:from>
    <xdr:to>
      <xdr:col>116</xdr:col>
      <xdr:colOff>63500</xdr:colOff>
      <xdr:row>76</xdr:row>
      <xdr:rowOff>124285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585566"/>
          <a:ext cx="838200" cy="56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40421</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9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17545</xdr:rowOff>
    </xdr:from>
    <xdr:to>
      <xdr:col>116</xdr:col>
      <xdr:colOff>114300</xdr:colOff>
      <xdr:row>76</xdr:row>
      <xdr:rowOff>119145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69716</xdr:rowOff>
    </xdr:from>
    <xdr:to>
      <xdr:col>111</xdr:col>
      <xdr:colOff>177800</xdr:colOff>
      <xdr:row>76</xdr:row>
      <xdr:rowOff>63691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585566"/>
          <a:ext cx="889000" cy="50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14295</xdr:rowOff>
    </xdr:from>
    <xdr:to>
      <xdr:col>112</xdr:col>
      <xdr:colOff>38100</xdr:colOff>
      <xdr:row>76</xdr:row>
      <xdr:rowOff>115895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107022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13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152453</xdr:rowOff>
    </xdr:from>
    <xdr:to>
      <xdr:col>107</xdr:col>
      <xdr:colOff>50800</xdr:colOff>
      <xdr:row>76</xdr:row>
      <xdr:rowOff>63691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668303"/>
          <a:ext cx="889000" cy="42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63591</xdr:rowOff>
    </xdr:from>
    <xdr:to>
      <xdr:col>107</xdr:col>
      <xdr:colOff>101600</xdr:colOff>
      <xdr:row>75</xdr:row>
      <xdr:rowOff>165190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10268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32356</xdr:rowOff>
    </xdr:from>
    <xdr:to>
      <xdr:col>102</xdr:col>
      <xdr:colOff>114300</xdr:colOff>
      <xdr:row>73</xdr:row>
      <xdr:rowOff>152453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376756"/>
          <a:ext cx="889000" cy="29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116985</xdr:rowOff>
    </xdr:from>
    <xdr:to>
      <xdr:col>102</xdr:col>
      <xdr:colOff>165100</xdr:colOff>
      <xdr:row>76</xdr:row>
      <xdr:rowOff>47135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38262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111205</xdr:rowOff>
    </xdr:from>
    <xdr:to>
      <xdr:col>98</xdr:col>
      <xdr:colOff>38100</xdr:colOff>
      <xdr:row>76</xdr:row>
      <xdr:rowOff>41356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32481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6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73485</xdr:rowOff>
    </xdr:from>
    <xdr:to>
      <xdr:col>116</xdr:col>
      <xdr:colOff>114300</xdr:colOff>
      <xdr:row>77</xdr:row>
      <xdr:rowOff>3635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0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51912</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8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18916</xdr:rowOff>
    </xdr:from>
    <xdr:to>
      <xdr:col>112</xdr:col>
      <xdr:colOff>38100</xdr:colOff>
      <xdr:row>73</xdr:row>
      <xdr:rowOff>120516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53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137043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30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12891</xdr:rowOff>
    </xdr:from>
    <xdr:to>
      <xdr:col>107</xdr:col>
      <xdr:colOff>101600</xdr:colOff>
      <xdr:row>76</xdr:row>
      <xdr:rowOff>114491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4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105618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3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101653</xdr:rowOff>
    </xdr:from>
    <xdr:to>
      <xdr:col>102</xdr:col>
      <xdr:colOff>165100</xdr:colOff>
      <xdr:row>74</xdr:row>
      <xdr:rowOff>31803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61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48330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39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153006</xdr:rowOff>
    </xdr:from>
    <xdr:to>
      <xdr:col>98</xdr:col>
      <xdr:colOff>38100</xdr:colOff>
      <xdr:row>72</xdr:row>
      <xdr:rowOff>83156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32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99683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10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484</a:t>
          </a:r>
          <a:r>
            <a:rPr kumimoji="1" lang="ja-JP" altLang="en-US" sz="1300">
              <a:latin typeface="ＭＳ Ｐゴシック" panose="020B0600070205080204" pitchFamily="50" charset="-128"/>
              <a:ea typeface="ＭＳ Ｐゴシック" panose="020B0600070205080204" pitchFamily="50" charset="-128"/>
            </a:rPr>
            <a:t>千円となっている。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構成費目である人件費、物件費、維持補修費、扶助費、補助費等は、依然として類似団体より低く抑えることができている。これは人口規模に対して行政面積が小さいため、インフラや公共施設の維持管理にかかる費用が低く抑えられるため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普通建設事業費は学校施設の集約化事業に伴い依然として類似団体より高い値となっている。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公債費は避難所の空調整備事業や学校施設の集約化等の大規模事業の償還が始まるため、今後増加していくことが見込まれる。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今後も安定した財政運営となるよう、個々の事業について必要な改善を行う。</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岐阜県北方町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18,550
18,038
5.18
9,947,339
8,969,214
564,382
4,726,729
8,660,444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9398</xdr:rowOff>
    </xdr:from>
    <xdr:to>
      <xdr:col>24</xdr:col>
      <xdr:colOff>62865</xdr:colOff>
      <xdr:row>37</xdr:row>
      <xdr:rowOff>95504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52898"/>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99331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4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95504</xdr:rowOff>
    </xdr:from>
    <xdr:to>
      <xdr:col>24</xdr:col>
      <xdr:colOff>152400</xdr:colOff>
      <xdr:row>37</xdr:row>
      <xdr:rowOff>95504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39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127525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2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9398</xdr:rowOff>
    </xdr:from>
    <xdr:to>
      <xdr:col>24</xdr:col>
      <xdr:colOff>152400</xdr:colOff>
      <xdr:row>30</xdr:row>
      <xdr:rowOff>9398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5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95504</xdr:rowOff>
    </xdr:from>
    <xdr:to>
      <xdr:col>24</xdr:col>
      <xdr:colOff>63500</xdr:colOff>
      <xdr:row>37</xdr:row>
      <xdr:rowOff>159512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3915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80916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567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58039</xdr:rowOff>
    </xdr:from>
    <xdr:to>
      <xdr:col>24</xdr:col>
      <xdr:colOff>114300</xdr:colOff>
      <xdr:row>33</xdr:row>
      <xdr:rowOff>159639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7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159512</xdr:rowOff>
    </xdr:from>
    <xdr:to>
      <xdr:col>19</xdr:col>
      <xdr:colOff>177800</xdr:colOff>
      <xdr:row>38</xdr:row>
      <xdr:rowOff>20066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50316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6223</xdr:rowOff>
    </xdr:from>
    <xdr:to>
      <xdr:col>20</xdr:col>
      <xdr:colOff>38100</xdr:colOff>
      <xdr:row>33</xdr:row>
      <xdr:rowOff>107823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66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124350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43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20066</xdr:rowOff>
    </xdr:from>
    <xdr:to>
      <xdr:col>15</xdr:col>
      <xdr:colOff>50800</xdr:colOff>
      <xdr:row>38</xdr:row>
      <xdr:rowOff>53975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535166"/>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121285</xdr:rowOff>
    </xdr:from>
    <xdr:to>
      <xdr:col>15</xdr:col>
      <xdr:colOff>101600</xdr:colOff>
      <xdr:row>33</xdr:row>
      <xdr:rowOff>51435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6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67962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3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47498</xdr:rowOff>
    </xdr:from>
    <xdr:to>
      <xdr:col>10</xdr:col>
      <xdr:colOff>114300</xdr:colOff>
      <xdr:row>38</xdr:row>
      <xdr:rowOff>53975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562598"/>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164719</xdr:rowOff>
    </xdr:from>
    <xdr:to>
      <xdr:col>10</xdr:col>
      <xdr:colOff>165100</xdr:colOff>
      <xdr:row>33</xdr:row>
      <xdr:rowOff>94869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65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111396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42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143383</xdr:rowOff>
    </xdr:from>
    <xdr:to>
      <xdr:col>6</xdr:col>
      <xdr:colOff>38100</xdr:colOff>
      <xdr:row>33</xdr:row>
      <xdr:rowOff>73533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62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90060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40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44704</xdr:rowOff>
    </xdr:from>
    <xdr:to>
      <xdr:col>24</xdr:col>
      <xdr:colOff>114300</xdr:colOff>
      <xdr:row>37</xdr:row>
      <xdr:rowOff>146304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8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131081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0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108712</xdr:rowOff>
    </xdr:from>
    <xdr:to>
      <xdr:col>20</xdr:col>
      <xdr:colOff>38100</xdr:colOff>
      <xdr:row>38</xdr:row>
      <xdr:rowOff>38862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5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29989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140716</xdr:rowOff>
    </xdr:from>
    <xdr:to>
      <xdr:col>15</xdr:col>
      <xdr:colOff>101600</xdr:colOff>
      <xdr:row>38</xdr:row>
      <xdr:rowOff>70865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843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61993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7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3175</xdr:rowOff>
    </xdr:from>
    <xdr:to>
      <xdr:col>10</xdr:col>
      <xdr:colOff>165100</xdr:colOff>
      <xdr:row>38</xdr:row>
      <xdr:rowOff>104775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95902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61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168148</xdr:rowOff>
    </xdr:from>
    <xdr:to>
      <xdr:col>6</xdr:col>
      <xdr:colOff>38100</xdr:colOff>
      <xdr:row>38</xdr:row>
      <xdr:rowOff>98298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51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89425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60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54986</xdr:rowOff>
    </xdr:from>
    <xdr:to>
      <xdr:col>24</xdr:col>
      <xdr:colOff>62865</xdr:colOff>
      <xdr:row>57</xdr:row>
      <xdr:rowOff>58803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27486"/>
          <a:ext cx="1270" cy="12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62630</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58803</xdr:rowOff>
    </xdr:from>
    <xdr:to>
      <xdr:col>24</xdr:col>
      <xdr:colOff>152400</xdr:colOff>
      <xdr:row>57</xdr:row>
      <xdr:rowOff>58803</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1663</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54986</xdr:rowOff>
    </xdr:from>
    <xdr:to>
      <xdr:col>24</xdr:col>
      <xdr:colOff>152400</xdr:colOff>
      <xdr:row>50</xdr:row>
      <xdr:rowOff>54986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43866</xdr:rowOff>
    </xdr:from>
    <xdr:to>
      <xdr:col>24</xdr:col>
      <xdr:colOff>63500</xdr:colOff>
      <xdr:row>57</xdr:row>
      <xdr:rowOff>22968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302166"/>
          <a:ext cx="838200" cy="49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68480</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26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45603</xdr:rowOff>
    </xdr:from>
    <xdr:to>
      <xdr:col>24</xdr:col>
      <xdr:colOff>114300</xdr:colOff>
      <xdr:row>55</xdr:row>
      <xdr:rowOff>147203</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43866</xdr:rowOff>
    </xdr:from>
    <xdr:to>
      <xdr:col>19</xdr:col>
      <xdr:colOff>177800</xdr:colOff>
      <xdr:row>57</xdr:row>
      <xdr:rowOff>69245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302166"/>
          <a:ext cx="889000" cy="53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124602</xdr:rowOff>
    </xdr:from>
    <xdr:to>
      <xdr:col>20</xdr:col>
      <xdr:colOff>38100</xdr:colOff>
      <xdr:row>53</xdr:row>
      <xdr:rowOff>54752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71279</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8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57121</xdr:rowOff>
    </xdr:from>
    <xdr:to>
      <xdr:col>15</xdr:col>
      <xdr:colOff>50800</xdr:colOff>
      <xdr:row>57</xdr:row>
      <xdr:rowOff>69245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829771"/>
          <a:ext cx="889000" cy="1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164302</xdr:rowOff>
    </xdr:from>
    <xdr:to>
      <xdr:col>15</xdr:col>
      <xdr:colOff>101600</xdr:colOff>
      <xdr:row>56</xdr:row>
      <xdr:rowOff>94452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110979</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57121</xdr:rowOff>
    </xdr:from>
    <xdr:to>
      <xdr:col>10</xdr:col>
      <xdr:colOff>114300</xdr:colOff>
      <xdr:row>57</xdr:row>
      <xdr:rowOff>94785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29771"/>
          <a:ext cx="889000" cy="3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104248</xdr:rowOff>
    </xdr:from>
    <xdr:to>
      <xdr:col>10</xdr:col>
      <xdr:colOff>165100</xdr:colOff>
      <xdr:row>56</xdr:row>
      <xdr:rowOff>34398</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50925</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53874</xdr:rowOff>
    </xdr:from>
    <xdr:to>
      <xdr:col>6</xdr:col>
      <xdr:colOff>38100</xdr:colOff>
      <xdr:row>56</xdr:row>
      <xdr:rowOff>155474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143618</xdr:rowOff>
    </xdr:from>
    <xdr:to>
      <xdr:col>24</xdr:col>
      <xdr:colOff>114300</xdr:colOff>
      <xdr:row>57</xdr:row>
      <xdr:rowOff>73768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4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58545</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5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164516</xdr:rowOff>
    </xdr:from>
    <xdr:to>
      <xdr:col>20</xdr:col>
      <xdr:colOff>38100</xdr:colOff>
      <xdr:row>54</xdr:row>
      <xdr:rowOff>94666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25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85793</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34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18445</xdr:rowOff>
    </xdr:from>
    <xdr:to>
      <xdr:col>15</xdr:col>
      <xdr:colOff>101600</xdr:colOff>
      <xdr:row>57</xdr:row>
      <xdr:rowOff>120045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9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111172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8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6321</xdr:rowOff>
    </xdr:from>
    <xdr:to>
      <xdr:col>10</xdr:col>
      <xdr:colOff>165100</xdr:colOff>
      <xdr:row>57</xdr:row>
      <xdr:rowOff>107921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7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99048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7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43985</xdr:rowOff>
    </xdr:from>
    <xdr:to>
      <xdr:col>6</xdr:col>
      <xdr:colOff>38100</xdr:colOff>
      <xdr:row>57</xdr:row>
      <xdr:rowOff>145585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1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136712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0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75671</xdr:rowOff>
    </xdr:from>
    <xdr:to>
      <xdr:col>24</xdr:col>
      <xdr:colOff>62865</xdr:colOff>
      <xdr:row>79</xdr:row>
      <xdr:rowOff>117852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77171"/>
          <a:ext cx="1270" cy="1585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121679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66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117852</xdr:rowOff>
    </xdr:from>
    <xdr:to>
      <xdr:col>24</xdr:col>
      <xdr:colOff>152400</xdr:colOff>
      <xdr:row>79</xdr:row>
      <xdr:rowOff>117852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66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22348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5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75671</xdr:rowOff>
    </xdr:from>
    <xdr:to>
      <xdr:col>24</xdr:col>
      <xdr:colOff>152400</xdr:colOff>
      <xdr:row>70</xdr:row>
      <xdr:rowOff>75671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7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163671</xdr:rowOff>
    </xdr:from>
    <xdr:to>
      <xdr:col>24</xdr:col>
      <xdr:colOff>63500</xdr:colOff>
      <xdr:row>79</xdr:row>
      <xdr:rowOff>93697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65321"/>
          <a:ext cx="838200" cy="27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132286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19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109409</xdr:rowOff>
    </xdr:from>
    <xdr:to>
      <xdr:col>24</xdr:col>
      <xdr:colOff>114300</xdr:colOff>
      <xdr:row>76</xdr:row>
      <xdr:rowOff>39559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93697</xdr:rowOff>
    </xdr:from>
    <xdr:to>
      <xdr:col>19</xdr:col>
      <xdr:colOff>177800</xdr:colOff>
      <xdr:row>79</xdr:row>
      <xdr:rowOff>106618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638247"/>
          <a:ext cx="889000" cy="1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24523</xdr:rowOff>
    </xdr:from>
    <xdr:to>
      <xdr:col>20</xdr:col>
      <xdr:colOff>38100</xdr:colOff>
      <xdr:row>77</xdr:row>
      <xdr:rowOff>126123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142650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0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101927</xdr:rowOff>
    </xdr:from>
    <xdr:to>
      <xdr:col>15</xdr:col>
      <xdr:colOff>50800</xdr:colOff>
      <xdr:row>79</xdr:row>
      <xdr:rowOff>106618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646477"/>
          <a:ext cx="889000" cy="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71079</xdr:rowOff>
    </xdr:from>
    <xdr:to>
      <xdr:col>15</xdr:col>
      <xdr:colOff>101600</xdr:colOff>
      <xdr:row>78</xdr:row>
      <xdr:rowOff>1229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17756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4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101927</xdr:rowOff>
    </xdr:from>
    <xdr:to>
      <xdr:col>10</xdr:col>
      <xdr:colOff>114300</xdr:colOff>
      <xdr:row>79</xdr:row>
      <xdr:rowOff>129848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646477"/>
          <a:ext cx="889000" cy="2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131431</xdr:rowOff>
    </xdr:from>
    <xdr:to>
      <xdr:col>10</xdr:col>
      <xdr:colOff>165100</xdr:colOff>
      <xdr:row>78</xdr:row>
      <xdr:rowOff>61581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78108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0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152332</xdr:rowOff>
    </xdr:from>
    <xdr:to>
      <xdr:col>6</xdr:col>
      <xdr:colOff>38100</xdr:colOff>
      <xdr:row>78</xdr:row>
      <xdr:rowOff>82482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3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99009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29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112871</xdr:rowOff>
    </xdr:from>
    <xdr:to>
      <xdr:col>24</xdr:col>
      <xdr:colOff>114300</xdr:colOff>
      <xdr:row>78</xdr:row>
      <xdr:rowOff>43021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1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91298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92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42897</xdr:rowOff>
    </xdr:from>
    <xdr:to>
      <xdr:col>20</xdr:col>
      <xdr:colOff>38100</xdr:colOff>
      <xdr:row>79</xdr:row>
      <xdr:rowOff>144497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5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135624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68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55818</xdr:rowOff>
    </xdr:from>
    <xdr:to>
      <xdr:col>15</xdr:col>
      <xdr:colOff>101600</xdr:colOff>
      <xdr:row>79</xdr:row>
      <xdr:rowOff>157418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6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148545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693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51127</xdr:rowOff>
    </xdr:from>
    <xdr:to>
      <xdr:col>10</xdr:col>
      <xdr:colOff>165100</xdr:colOff>
      <xdr:row>79</xdr:row>
      <xdr:rowOff>152727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59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143854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68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79048</xdr:rowOff>
    </xdr:from>
    <xdr:to>
      <xdr:col>6</xdr:col>
      <xdr:colOff>38100</xdr:colOff>
      <xdr:row>80</xdr:row>
      <xdr:rowOff>9198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62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80</xdr:row>
      <xdr:rowOff>325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71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31683</xdr:rowOff>
    </xdr:from>
    <xdr:to>
      <xdr:col>24</xdr:col>
      <xdr:colOff>62865</xdr:colOff>
      <xdr:row>98</xdr:row>
      <xdr:rowOff>102526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33633"/>
          <a:ext cx="1270"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102526</xdr:rowOff>
    </xdr:from>
    <xdr:to>
      <xdr:col>24</xdr:col>
      <xdr:colOff>152400</xdr:colOff>
      <xdr:row>98</xdr:row>
      <xdr:rowOff>102526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149810</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31683</xdr:rowOff>
    </xdr:from>
    <xdr:to>
      <xdr:col>24</xdr:col>
      <xdr:colOff>152400</xdr:colOff>
      <xdr:row>91</xdr:row>
      <xdr:rowOff>31683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3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102526</xdr:rowOff>
    </xdr:from>
    <xdr:to>
      <xdr:col>24</xdr:col>
      <xdr:colOff>63500</xdr:colOff>
      <xdr:row>98</xdr:row>
      <xdr:rowOff>124882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904626"/>
          <a:ext cx="838200" cy="2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132244</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591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109367</xdr:rowOff>
    </xdr:from>
    <xdr:to>
      <xdr:col>24</xdr:col>
      <xdr:colOff>114300</xdr:colOff>
      <xdr:row>98</xdr:row>
      <xdr:rowOff>39517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7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124882</xdr:rowOff>
    </xdr:from>
    <xdr:to>
      <xdr:col>19</xdr:col>
      <xdr:colOff>177800</xdr:colOff>
      <xdr:row>98</xdr:row>
      <xdr:rowOff>131707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926982"/>
          <a:ext cx="889000" cy="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140297</xdr:rowOff>
    </xdr:from>
    <xdr:to>
      <xdr:col>20</xdr:col>
      <xdr:colOff>38100</xdr:colOff>
      <xdr:row>98</xdr:row>
      <xdr:rowOff>70447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77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86974</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5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131029</xdr:rowOff>
    </xdr:from>
    <xdr:to>
      <xdr:col>15</xdr:col>
      <xdr:colOff>50800</xdr:colOff>
      <xdr:row>98</xdr:row>
      <xdr:rowOff>131707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933129"/>
          <a:ext cx="889000" cy="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152744</xdr:rowOff>
    </xdr:from>
    <xdr:to>
      <xdr:col>15</xdr:col>
      <xdr:colOff>101600</xdr:colOff>
      <xdr:row>98</xdr:row>
      <xdr:rowOff>82894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78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99421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55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128857</xdr:rowOff>
    </xdr:from>
    <xdr:to>
      <xdr:col>10</xdr:col>
      <xdr:colOff>114300</xdr:colOff>
      <xdr:row>98</xdr:row>
      <xdr:rowOff>131029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930957"/>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151399</xdr:rowOff>
    </xdr:from>
    <xdr:to>
      <xdr:col>10</xdr:col>
      <xdr:colOff>165100</xdr:colOff>
      <xdr:row>98</xdr:row>
      <xdr:rowOff>81549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78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98076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55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154226</xdr:rowOff>
    </xdr:from>
    <xdr:to>
      <xdr:col>6</xdr:col>
      <xdr:colOff>38100</xdr:colOff>
      <xdr:row>98</xdr:row>
      <xdr:rowOff>84376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78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100903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56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51726</xdr:rowOff>
    </xdr:from>
    <xdr:to>
      <xdr:col>24</xdr:col>
      <xdr:colOff>114300</xdr:colOff>
      <xdr:row>98</xdr:row>
      <xdr:rowOff>153326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8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138103</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76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74082</xdr:rowOff>
    </xdr:from>
    <xdr:to>
      <xdr:col>20</xdr:col>
      <xdr:colOff>38100</xdr:colOff>
      <xdr:row>99</xdr:row>
      <xdr:rowOff>4232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87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166809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96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80907</xdr:rowOff>
    </xdr:from>
    <xdr:to>
      <xdr:col>15</xdr:col>
      <xdr:colOff>101600</xdr:colOff>
      <xdr:row>99</xdr:row>
      <xdr:rowOff>11057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88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2184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97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80229</xdr:rowOff>
    </xdr:from>
    <xdr:to>
      <xdr:col>10</xdr:col>
      <xdr:colOff>165100</xdr:colOff>
      <xdr:row>99</xdr:row>
      <xdr:rowOff>10379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88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1506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97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78057</xdr:rowOff>
    </xdr:from>
    <xdr:to>
      <xdr:col>6</xdr:col>
      <xdr:colOff>38100</xdr:colOff>
      <xdr:row>99</xdr:row>
      <xdr:rowOff>8207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88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170784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97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131699</xdr:rowOff>
    </xdr:from>
    <xdr:to>
      <xdr:col>54</xdr:col>
      <xdr:colOff>189865</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446649"/>
          <a:ext cx="1270" cy="120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78376</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2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131699</xdr:rowOff>
    </xdr:from>
    <xdr:to>
      <xdr:col>55</xdr:col>
      <xdr:colOff>88900</xdr:colOff>
      <xdr:row>31</xdr:row>
      <xdr:rowOff>131699</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44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10770</xdr:rowOff>
    </xdr:from>
    <xdr:to>
      <xdr:col>55</xdr:col>
      <xdr:colOff>0</xdr:colOff>
      <xdr:row>38</xdr:row>
      <xdr:rowOff>39116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525870"/>
          <a:ext cx="8382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153611</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25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31572</xdr:rowOff>
    </xdr:from>
    <xdr:to>
      <xdr:col>50</xdr:col>
      <xdr:colOff>114300</xdr:colOff>
      <xdr:row>38</xdr:row>
      <xdr:rowOff>39116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546672"/>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118618</xdr:rowOff>
    </xdr:from>
    <xdr:to>
      <xdr:col>50</xdr:col>
      <xdr:colOff>165100</xdr:colOff>
      <xdr:row>38</xdr:row>
      <xdr:rowOff>48768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65295</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141529</xdr:rowOff>
    </xdr:from>
    <xdr:to>
      <xdr:col>45</xdr:col>
      <xdr:colOff>177800</xdr:colOff>
      <xdr:row>38</xdr:row>
      <xdr:rowOff>31572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485179"/>
          <a:ext cx="889000" cy="6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148565</xdr:rowOff>
    </xdr:from>
    <xdr:to>
      <xdr:col>46</xdr:col>
      <xdr:colOff>38100</xdr:colOff>
      <xdr:row>38</xdr:row>
      <xdr:rowOff>78715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95242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141529</xdr:rowOff>
    </xdr:from>
    <xdr:to>
      <xdr:col>41</xdr:col>
      <xdr:colOff>50800</xdr:colOff>
      <xdr:row>37</xdr:row>
      <xdr:rowOff>149758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485179"/>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154051</xdr:rowOff>
    </xdr:from>
    <xdr:to>
      <xdr:col>41</xdr:col>
      <xdr:colOff>101600</xdr:colOff>
      <xdr:row>38</xdr:row>
      <xdr:rowOff>84201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75328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147879</xdr:rowOff>
    </xdr:from>
    <xdr:to>
      <xdr:col>36</xdr:col>
      <xdr:colOff>165100</xdr:colOff>
      <xdr:row>38</xdr:row>
      <xdr:rowOff>78029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69156</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5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131419</xdr:rowOff>
    </xdr:from>
    <xdr:to>
      <xdr:col>55</xdr:col>
      <xdr:colOff>50800</xdr:colOff>
      <xdr:row>38</xdr:row>
      <xdr:rowOff>61570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4750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109846</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453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159766</xdr:rowOff>
    </xdr:from>
    <xdr:to>
      <xdr:col>50</xdr:col>
      <xdr:colOff>165100</xdr:colOff>
      <xdr:row>38</xdr:row>
      <xdr:rowOff>89916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5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81043</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596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152222</xdr:rowOff>
    </xdr:from>
    <xdr:to>
      <xdr:col>46</xdr:col>
      <xdr:colOff>38100</xdr:colOff>
      <xdr:row>38</xdr:row>
      <xdr:rowOff>82372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4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73499</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588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90729</xdr:rowOff>
    </xdr:from>
    <xdr:to>
      <xdr:col>41</xdr:col>
      <xdr:colOff>101600</xdr:colOff>
      <xdr:row>38</xdr:row>
      <xdr:rowOff>20879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43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37406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209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98958</xdr:rowOff>
    </xdr:from>
    <xdr:to>
      <xdr:col>36</xdr:col>
      <xdr:colOff>165100</xdr:colOff>
      <xdr:row>38</xdr:row>
      <xdr:rowOff>29108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44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45635</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217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115373</xdr:rowOff>
    </xdr:from>
    <xdr:to>
      <xdr:col>54</xdr:col>
      <xdr:colOff>189865</xdr:colOff>
      <xdr:row>59</xdr:row>
      <xdr:rowOff>25514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59323"/>
          <a:ext cx="1270" cy="128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29341</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4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25514</xdr:rowOff>
    </xdr:from>
    <xdr:to>
      <xdr:col>55</xdr:col>
      <xdr:colOff>88900</xdr:colOff>
      <xdr:row>59</xdr:row>
      <xdr:rowOff>25514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4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62050</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6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115373</xdr:rowOff>
    </xdr:from>
    <xdr:to>
      <xdr:col>55</xdr:col>
      <xdr:colOff>88900</xdr:colOff>
      <xdr:row>51</xdr:row>
      <xdr:rowOff>115373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5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5550</xdr:rowOff>
    </xdr:from>
    <xdr:to>
      <xdr:col>55</xdr:col>
      <xdr:colOff>0</xdr:colOff>
      <xdr:row>59</xdr:row>
      <xdr:rowOff>22333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10121100"/>
          <a:ext cx="838200" cy="1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128255</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5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105378</xdr:rowOff>
    </xdr:from>
    <xdr:to>
      <xdr:col>55</xdr:col>
      <xdr:colOff>50800</xdr:colOff>
      <xdr:row>57</xdr:row>
      <xdr:rowOff>35528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0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5550</xdr:rowOff>
    </xdr:from>
    <xdr:to>
      <xdr:col>50</xdr:col>
      <xdr:colOff>114300</xdr:colOff>
      <xdr:row>59</xdr:row>
      <xdr:rowOff>18409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10121100"/>
          <a:ext cx="889000" cy="1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112465</xdr:rowOff>
    </xdr:from>
    <xdr:to>
      <xdr:col>50</xdr:col>
      <xdr:colOff>165100</xdr:colOff>
      <xdr:row>57</xdr:row>
      <xdr:rowOff>42615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59142</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171171</xdr:rowOff>
    </xdr:from>
    <xdr:to>
      <xdr:col>45</xdr:col>
      <xdr:colOff>177800</xdr:colOff>
      <xdr:row>59</xdr:row>
      <xdr:rowOff>18409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10115271"/>
          <a:ext cx="889000" cy="1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39332</xdr:rowOff>
    </xdr:from>
    <xdr:to>
      <xdr:col>46</xdr:col>
      <xdr:colOff>38100</xdr:colOff>
      <xdr:row>56</xdr:row>
      <xdr:rowOff>140932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157459</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171171</xdr:rowOff>
    </xdr:from>
    <xdr:to>
      <xdr:col>41</xdr:col>
      <xdr:colOff>50800</xdr:colOff>
      <xdr:row>59</xdr:row>
      <xdr:rowOff>17666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115271"/>
          <a:ext cx="8890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80118</xdr:rowOff>
    </xdr:from>
    <xdr:to>
      <xdr:col>41</xdr:col>
      <xdr:colOff>101600</xdr:colOff>
      <xdr:row>57</xdr:row>
      <xdr:rowOff>10268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26795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115189</xdr:rowOff>
    </xdr:from>
    <xdr:to>
      <xdr:col>36</xdr:col>
      <xdr:colOff>165100</xdr:colOff>
      <xdr:row>57</xdr:row>
      <xdr:rowOff>45339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61866</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142983</xdr:rowOff>
    </xdr:from>
    <xdr:to>
      <xdr:col>55</xdr:col>
      <xdr:colOff>50800</xdr:colOff>
      <xdr:row>59</xdr:row>
      <xdr:rowOff>73133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1008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57910</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10002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126200</xdr:rowOff>
    </xdr:from>
    <xdr:to>
      <xdr:col>50</xdr:col>
      <xdr:colOff>165100</xdr:colOff>
      <xdr:row>59</xdr:row>
      <xdr:rowOff>56350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1007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47477</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1016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139059</xdr:rowOff>
    </xdr:from>
    <xdr:to>
      <xdr:col>46</xdr:col>
      <xdr:colOff>38100</xdr:colOff>
      <xdr:row>59</xdr:row>
      <xdr:rowOff>69209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1008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60336</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1017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120371</xdr:rowOff>
    </xdr:from>
    <xdr:to>
      <xdr:col>41</xdr:col>
      <xdr:colOff>101600</xdr:colOff>
      <xdr:row>59</xdr:row>
      <xdr:rowOff>50521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1006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41648</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1015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138316</xdr:rowOff>
    </xdr:from>
    <xdr:to>
      <xdr:col>36</xdr:col>
      <xdr:colOff>165100</xdr:colOff>
      <xdr:row>59</xdr:row>
      <xdr:rowOff>68466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1008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59593</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1017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65405</xdr:rowOff>
    </xdr:from>
    <xdr:to>
      <xdr:col>54</xdr:col>
      <xdr:colOff>189865</xdr:colOff>
      <xdr:row>79</xdr:row>
      <xdr:rowOff>93458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409805"/>
          <a:ext cx="1270" cy="122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97285</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641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93458</xdr:rowOff>
    </xdr:from>
    <xdr:to>
      <xdr:col>55</xdr:col>
      <xdr:colOff>88900</xdr:colOff>
      <xdr:row>79</xdr:row>
      <xdr:rowOff>93458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6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12082</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1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65405</xdr:rowOff>
    </xdr:from>
    <xdr:to>
      <xdr:col>55</xdr:col>
      <xdr:colOff>88900</xdr:colOff>
      <xdr:row>72</xdr:row>
      <xdr:rowOff>65405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40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34642</xdr:rowOff>
    </xdr:from>
    <xdr:to>
      <xdr:col>55</xdr:col>
      <xdr:colOff>0</xdr:colOff>
      <xdr:row>77</xdr:row>
      <xdr:rowOff>154460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2207592"/>
          <a:ext cx="838200" cy="114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96542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26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73665</xdr:rowOff>
    </xdr:from>
    <xdr:to>
      <xdr:col>55</xdr:col>
      <xdr:colOff>50800</xdr:colOff>
      <xdr:row>78</xdr:row>
      <xdr:rowOff>3815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7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34642</xdr:rowOff>
    </xdr:from>
    <xdr:to>
      <xdr:col>50</xdr:col>
      <xdr:colOff>114300</xdr:colOff>
      <xdr:row>79</xdr:row>
      <xdr:rowOff>52603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2207592"/>
          <a:ext cx="889000" cy="13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16990</xdr:rowOff>
    </xdr:from>
    <xdr:to>
      <xdr:col>50</xdr:col>
      <xdr:colOff>165100</xdr:colOff>
      <xdr:row>77</xdr:row>
      <xdr:rowOff>118590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109717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3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52603</xdr:rowOff>
    </xdr:from>
    <xdr:to>
      <xdr:col>45</xdr:col>
      <xdr:colOff>177800</xdr:colOff>
      <xdr:row>79</xdr:row>
      <xdr:rowOff>81097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597153"/>
          <a:ext cx="889000" cy="2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151651</xdr:rowOff>
    </xdr:from>
    <xdr:to>
      <xdr:col>46</xdr:col>
      <xdr:colOff>38100</xdr:colOff>
      <xdr:row>78</xdr:row>
      <xdr:rowOff>81801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98328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80590</xdr:rowOff>
    </xdr:from>
    <xdr:to>
      <xdr:col>41</xdr:col>
      <xdr:colOff>50800</xdr:colOff>
      <xdr:row>79</xdr:row>
      <xdr:rowOff>81097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625140"/>
          <a:ext cx="8890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23244</xdr:rowOff>
    </xdr:from>
    <xdr:to>
      <xdr:col>41</xdr:col>
      <xdr:colOff>101600</xdr:colOff>
      <xdr:row>78</xdr:row>
      <xdr:rowOff>124844</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141371</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24991</xdr:rowOff>
    </xdr:from>
    <xdr:to>
      <xdr:col>36</xdr:col>
      <xdr:colOff>165100</xdr:colOff>
      <xdr:row>78</xdr:row>
      <xdr:rowOff>126591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9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143118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7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103660</xdr:rowOff>
    </xdr:from>
    <xdr:to>
      <xdr:col>55</xdr:col>
      <xdr:colOff>50800</xdr:colOff>
      <xdr:row>78</xdr:row>
      <xdr:rowOff>33810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0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82087</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155292</xdr:rowOff>
    </xdr:from>
    <xdr:to>
      <xdr:col>50</xdr:col>
      <xdr:colOff>165100</xdr:colOff>
      <xdr:row>71</xdr:row>
      <xdr:rowOff>85442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15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101969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193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1803</xdr:rowOff>
    </xdr:from>
    <xdr:to>
      <xdr:col>46</xdr:col>
      <xdr:colOff>38100</xdr:colOff>
      <xdr:row>79</xdr:row>
      <xdr:rowOff>103403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54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94530</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639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30297</xdr:rowOff>
    </xdr:from>
    <xdr:to>
      <xdr:col>41</xdr:col>
      <xdr:colOff>101600</xdr:colOff>
      <xdr:row>79</xdr:row>
      <xdr:rowOff>131897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57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123024</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66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29790</xdr:rowOff>
    </xdr:from>
    <xdr:to>
      <xdr:col>36</xdr:col>
      <xdr:colOff>165100</xdr:colOff>
      <xdr:row>79</xdr:row>
      <xdr:rowOff>131390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7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122517</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66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26401</xdr:rowOff>
    </xdr:from>
    <xdr:to>
      <xdr:col>54</xdr:col>
      <xdr:colOff>189865</xdr:colOff>
      <xdr:row>98</xdr:row>
      <xdr:rowOff>45645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799801"/>
          <a:ext cx="1270" cy="104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49472</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45645</xdr:rowOff>
    </xdr:from>
    <xdr:to>
      <xdr:col>55</xdr:col>
      <xdr:colOff>88900</xdr:colOff>
      <xdr:row>98</xdr:row>
      <xdr:rowOff>45645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144528</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57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26401</xdr:rowOff>
    </xdr:from>
    <xdr:to>
      <xdr:col>55</xdr:col>
      <xdr:colOff>88900</xdr:colOff>
      <xdr:row>92</xdr:row>
      <xdr:rowOff>26401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79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160119</xdr:rowOff>
    </xdr:from>
    <xdr:to>
      <xdr:col>55</xdr:col>
      <xdr:colOff>0</xdr:colOff>
      <xdr:row>97</xdr:row>
      <xdr:rowOff>13874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619319"/>
          <a:ext cx="838200" cy="2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136109</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59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157682</xdr:rowOff>
    </xdr:from>
    <xdr:to>
      <xdr:col>55</xdr:col>
      <xdr:colOff>50800</xdr:colOff>
      <xdr:row>97</xdr:row>
      <xdr:rowOff>87832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6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13874</xdr:rowOff>
    </xdr:from>
    <xdr:to>
      <xdr:col>50</xdr:col>
      <xdr:colOff>114300</xdr:colOff>
      <xdr:row>97</xdr:row>
      <xdr:rowOff>148748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644524"/>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151171</xdr:rowOff>
    </xdr:from>
    <xdr:to>
      <xdr:col>50</xdr:col>
      <xdr:colOff>165100</xdr:colOff>
      <xdr:row>97</xdr:row>
      <xdr:rowOff>81321</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61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72448</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7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26132</xdr:rowOff>
    </xdr:from>
    <xdr:to>
      <xdr:col>45</xdr:col>
      <xdr:colOff>177800</xdr:colOff>
      <xdr:row>97</xdr:row>
      <xdr:rowOff>148748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656782"/>
          <a:ext cx="889000" cy="12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158714</xdr:rowOff>
    </xdr:from>
    <xdr:to>
      <xdr:col>46</xdr:col>
      <xdr:colOff>38100</xdr:colOff>
      <xdr:row>97</xdr:row>
      <xdr:rowOff>88864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61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105391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9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35435</xdr:rowOff>
    </xdr:from>
    <xdr:to>
      <xdr:col>41</xdr:col>
      <xdr:colOff>50800</xdr:colOff>
      <xdr:row>97</xdr:row>
      <xdr:rowOff>26132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494635"/>
          <a:ext cx="889000" cy="16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4908</xdr:rowOff>
    </xdr:from>
    <xdr:to>
      <xdr:col>41</xdr:col>
      <xdr:colOff>101600</xdr:colOff>
      <xdr:row>97</xdr:row>
      <xdr:rowOff>106508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97635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72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3121</xdr:rowOff>
    </xdr:from>
    <xdr:to>
      <xdr:col>36</xdr:col>
      <xdr:colOff>165100</xdr:colOff>
      <xdr:row>97</xdr:row>
      <xdr:rowOff>104721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95848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72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109319</xdr:rowOff>
    </xdr:from>
    <xdr:to>
      <xdr:col>55</xdr:col>
      <xdr:colOff>50800</xdr:colOff>
      <xdr:row>97</xdr:row>
      <xdr:rowOff>39469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56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132196</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41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134524</xdr:rowOff>
    </xdr:from>
    <xdr:to>
      <xdr:col>50</xdr:col>
      <xdr:colOff>165100</xdr:colOff>
      <xdr:row>97</xdr:row>
      <xdr:rowOff>64674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59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81201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36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97948</xdr:rowOff>
    </xdr:from>
    <xdr:to>
      <xdr:col>46</xdr:col>
      <xdr:colOff>38100</xdr:colOff>
      <xdr:row>98</xdr:row>
      <xdr:rowOff>28098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72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19225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8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146782</xdr:rowOff>
    </xdr:from>
    <xdr:to>
      <xdr:col>41</xdr:col>
      <xdr:colOff>101600</xdr:colOff>
      <xdr:row>97</xdr:row>
      <xdr:rowOff>76932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0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93459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38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156085</xdr:rowOff>
    </xdr:from>
    <xdr:to>
      <xdr:col>36</xdr:col>
      <xdr:colOff>165100</xdr:colOff>
      <xdr:row>96</xdr:row>
      <xdr:rowOff>86235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44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102762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21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130461</xdr:rowOff>
    </xdr:from>
    <xdr:to>
      <xdr:col>85</xdr:col>
      <xdr:colOff>126364</xdr:colOff>
      <xdr:row>37</xdr:row>
      <xdr:rowOff>158274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73961"/>
          <a:ext cx="1269"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162101</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5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158274</xdr:rowOff>
    </xdr:from>
    <xdr:to>
      <xdr:col>86</xdr:col>
      <xdr:colOff>25400</xdr:colOff>
      <xdr:row>37</xdr:row>
      <xdr:rowOff>158274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5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77138</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130461</xdr:rowOff>
    </xdr:from>
    <xdr:to>
      <xdr:col>86</xdr:col>
      <xdr:colOff>25400</xdr:colOff>
      <xdr:row>30</xdr:row>
      <xdr:rowOff>130461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7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167018</xdr:rowOff>
    </xdr:from>
    <xdr:to>
      <xdr:col>85</xdr:col>
      <xdr:colOff>127000</xdr:colOff>
      <xdr:row>37</xdr:row>
      <xdr:rowOff>97199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339218"/>
          <a:ext cx="838200" cy="10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59542</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06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36665</xdr:rowOff>
    </xdr:from>
    <xdr:to>
      <xdr:col>85</xdr:col>
      <xdr:colOff>177800</xdr:colOff>
      <xdr:row>36</xdr:row>
      <xdr:rowOff>138265</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167018</xdr:rowOff>
    </xdr:from>
    <xdr:to>
      <xdr:col>81</xdr:col>
      <xdr:colOff>50800</xdr:colOff>
      <xdr:row>37</xdr:row>
      <xdr:rowOff>44374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339218"/>
          <a:ext cx="889000" cy="4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160737</xdr:rowOff>
    </xdr:from>
    <xdr:to>
      <xdr:col>81</xdr:col>
      <xdr:colOff>101600</xdr:colOff>
      <xdr:row>36</xdr:row>
      <xdr:rowOff>90887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6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107414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59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163036</xdr:rowOff>
    </xdr:from>
    <xdr:to>
      <xdr:col>76</xdr:col>
      <xdr:colOff>114300</xdr:colOff>
      <xdr:row>37</xdr:row>
      <xdr:rowOff>44374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163786"/>
          <a:ext cx="889000" cy="22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31864</xdr:rowOff>
    </xdr:from>
    <xdr:to>
      <xdr:col>76</xdr:col>
      <xdr:colOff>165100</xdr:colOff>
      <xdr:row>36</xdr:row>
      <xdr:rowOff>133464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149991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597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163036</xdr:rowOff>
    </xdr:from>
    <xdr:to>
      <xdr:col>71</xdr:col>
      <xdr:colOff>177800</xdr:colOff>
      <xdr:row>36</xdr:row>
      <xdr:rowOff>134271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163786"/>
          <a:ext cx="889000" cy="14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37865</xdr:rowOff>
    </xdr:from>
    <xdr:to>
      <xdr:col>72</xdr:col>
      <xdr:colOff>38100</xdr:colOff>
      <xdr:row>36</xdr:row>
      <xdr:rowOff>139465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130592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30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56324</xdr:rowOff>
    </xdr:from>
    <xdr:to>
      <xdr:col>67</xdr:col>
      <xdr:colOff>101600</xdr:colOff>
      <xdr:row>36</xdr:row>
      <xdr:rowOff>157924</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3001</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46399</xdr:rowOff>
    </xdr:from>
    <xdr:to>
      <xdr:col>85</xdr:col>
      <xdr:colOff>177800</xdr:colOff>
      <xdr:row>37</xdr:row>
      <xdr:rowOff>147999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39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132776</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30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116218</xdr:rowOff>
    </xdr:from>
    <xdr:to>
      <xdr:col>81</xdr:col>
      <xdr:colOff>101600</xdr:colOff>
      <xdr:row>37</xdr:row>
      <xdr:rowOff>46368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28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37495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38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165024</xdr:rowOff>
    </xdr:from>
    <xdr:to>
      <xdr:col>76</xdr:col>
      <xdr:colOff>165100</xdr:colOff>
      <xdr:row>37</xdr:row>
      <xdr:rowOff>95174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33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86301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112236</xdr:rowOff>
    </xdr:from>
    <xdr:to>
      <xdr:col>72</xdr:col>
      <xdr:colOff>38100</xdr:colOff>
      <xdr:row>36</xdr:row>
      <xdr:rowOff>42386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11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58913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88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83471</xdr:rowOff>
    </xdr:from>
    <xdr:to>
      <xdr:col>67</xdr:col>
      <xdr:colOff>101600</xdr:colOff>
      <xdr:row>37</xdr:row>
      <xdr:rowOff>13621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25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4748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3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75336</xdr:rowOff>
    </xdr:from>
    <xdr:to>
      <xdr:col>85</xdr:col>
      <xdr:colOff>126364</xdr:colOff>
      <xdr:row>57</xdr:row>
      <xdr:rowOff>166729</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647836"/>
          <a:ext cx="1269" cy="1291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170556</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99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166729</xdr:rowOff>
    </xdr:from>
    <xdr:to>
      <xdr:col>86</xdr:col>
      <xdr:colOff>25400</xdr:colOff>
      <xdr:row>57</xdr:row>
      <xdr:rowOff>166729</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993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22013</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4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75336</xdr:rowOff>
    </xdr:from>
    <xdr:to>
      <xdr:col>86</xdr:col>
      <xdr:colOff>25400</xdr:colOff>
      <xdr:row>50</xdr:row>
      <xdr:rowOff>75336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6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30809</xdr:rowOff>
    </xdr:from>
    <xdr:to>
      <xdr:col>85</xdr:col>
      <xdr:colOff>127000</xdr:colOff>
      <xdr:row>56</xdr:row>
      <xdr:rowOff>80597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632009"/>
          <a:ext cx="838200" cy="4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116791</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717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138364</xdr:rowOff>
    </xdr:from>
    <xdr:to>
      <xdr:col>85</xdr:col>
      <xdr:colOff>177800</xdr:colOff>
      <xdr:row>57</xdr:row>
      <xdr:rowOff>68514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7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80597</xdr:rowOff>
    </xdr:from>
    <xdr:to>
      <xdr:col>81</xdr:col>
      <xdr:colOff>50800</xdr:colOff>
      <xdr:row>57</xdr:row>
      <xdr:rowOff>65994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681797"/>
          <a:ext cx="889000" cy="15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108569</xdr:rowOff>
    </xdr:from>
    <xdr:to>
      <xdr:col>81</xdr:col>
      <xdr:colOff>101600</xdr:colOff>
      <xdr:row>57</xdr:row>
      <xdr:rowOff>38719</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70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29846</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80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65994</xdr:rowOff>
    </xdr:from>
    <xdr:to>
      <xdr:col>76</xdr:col>
      <xdr:colOff>114300</xdr:colOff>
      <xdr:row>58</xdr:row>
      <xdr:rowOff>6541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838644"/>
          <a:ext cx="889000" cy="11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91612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5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154481</xdr:rowOff>
    </xdr:from>
    <xdr:to>
      <xdr:col>71</xdr:col>
      <xdr:colOff>177800</xdr:colOff>
      <xdr:row>58</xdr:row>
      <xdr:rowOff>6541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9927131"/>
          <a:ext cx="889000" cy="2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94391</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52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119158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151459</xdr:rowOff>
    </xdr:from>
    <xdr:to>
      <xdr:col>85</xdr:col>
      <xdr:colOff>177800</xdr:colOff>
      <xdr:row>56</xdr:row>
      <xdr:rowOff>81609</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58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2886</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43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29797</xdr:rowOff>
    </xdr:from>
    <xdr:to>
      <xdr:col>81</xdr:col>
      <xdr:colOff>101600</xdr:colOff>
      <xdr:row>56</xdr:row>
      <xdr:rowOff>131397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63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147924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40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15194</xdr:rowOff>
    </xdr:from>
    <xdr:to>
      <xdr:col>76</xdr:col>
      <xdr:colOff>165100</xdr:colOff>
      <xdr:row>57</xdr:row>
      <xdr:rowOff>116794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7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107921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88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127191</xdr:rowOff>
    </xdr:from>
    <xdr:to>
      <xdr:col>72</xdr:col>
      <xdr:colOff>38100</xdr:colOff>
      <xdr:row>58</xdr:row>
      <xdr:rowOff>57341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89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48468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99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103681</xdr:rowOff>
    </xdr:from>
    <xdr:to>
      <xdr:col>67</xdr:col>
      <xdr:colOff>101600</xdr:colOff>
      <xdr:row>58</xdr:row>
      <xdr:rowOff>33831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87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24958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96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130194</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303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85750</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63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76871</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0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337,495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130194</xdr:rowOff>
    </xdr:from>
    <xdr:to>
      <xdr:col>86</xdr:col>
      <xdr:colOff>25400</xdr:colOff>
      <xdr:row>71</xdr:row>
      <xdr:rowOff>130194</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3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3199</xdr:rowOff>
    </xdr:from>
    <xdr:ext cx="469744"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76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151772</xdr:rowOff>
    </xdr:from>
    <xdr:to>
      <xdr:col>85</xdr:col>
      <xdr:colOff>177800</xdr:colOff>
      <xdr:row>79</xdr:row>
      <xdr:rowOff>81922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5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146568</xdr:rowOff>
    </xdr:from>
    <xdr:to>
      <xdr:col>81</xdr:col>
      <xdr:colOff>101600</xdr:colOff>
      <xdr:row>79</xdr:row>
      <xdr:rowOff>76718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51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93245</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46428" y="1329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141977</xdr:rowOff>
    </xdr:from>
    <xdr:to>
      <xdr:col>76</xdr:col>
      <xdr:colOff>165100</xdr:colOff>
      <xdr:row>79</xdr:row>
      <xdr:rowOff>72127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88654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57428" y="1329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150614</xdr:rowOff>
    </xdr:from>
    <xdr:to>
      <xdr:col>72</xdr:col>
      <xdr:colOff>38100</xdr:colOff>
      <xdr:row>79</xdr:row>
      <xdr:rowOff>80764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2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97291</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68428" y="1329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158824</xdr:rowOff>
    </xdr:from>
    <xdr:to>
      <xdr:col>67</xdr:col>
      <xdr:colOff>101600</xdr:colOff>
      <xdr:row>79</xdr:row>
      <xdr:rowOff>88974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3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105501</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79428" y="1330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130200</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503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100830</xdr:rowOff>
    </xdr:from>
    <xdr:to>
      <xdr:col>85</xdr:col>
      <xdr:colOff>126364</xdr:colOff>
      <xdr:row>98</xdr:row>
      <xdr:rowOff>87685</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874230"/>
          <a:ext cx="1269" cy="101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91512</xdr:rowOff>
    </xdr:from>
    <xdr:ext cx="534377"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8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87685</xdr:rowOff>
    </xdr:from>
    <xdr:to>
      <xdr:col>86</xdr:col>
      <xdr:colOff>25400</xdr:colOff>
      <xdr:row>98</xdr:row>
      <xdr:rowOff>87685</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88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47507</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6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100830</xdr:rowOff>
    </xdr:from>
    <xdr:to>
      <xdr:col>86</xdr:col>
      <xdr:colOff>25400</xdr:colOff>
      <xdr:row>92</xdr:row>
      <xdr:rowOff>100830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8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139650</xdr:rowOff>
    </xdr:from>
    <xdr:to>
      <xdr:col>85</xdr:col>
      <xdr:colOff>127000</xdr:colOff>
      <xdr:row>97</xdr:row>
      <xdr:rowOff>152146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770300"/>
          <a:ext cx="838200" cy="1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33687</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49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10810</xdr:rowOff>
    </xdr:from>
    <xdr:to>
      <xdr:col>85</xdr:col>
      <xdr:colOff>177800</xdr:colOff>
      <xdr:row>97</xdr:row>
      <xdr:rowOff>112410</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4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152146</xdr:rowOff>
    </xdr:from>
    <xdr:to>
      <xdr:col>81</xdr:col>
      <xdr:colOff>50800</xdr:colOff>
      <xdr:row>97</xdr:row>
      <xdr:rowOff>154925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782796"/>
          <a:ext cx="889000" cy="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22177</xdr:rowOff>
    </xdr:from>
    <xdr:to>
      <xdr:col>81</xdr:col>
      <xdr:colOff>101600</xdr:colOff>
      <xdr:row>97</xdr:row>
      <xdr:rowOff>123777</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5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140304</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4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148501</xdr:rowOff>
    </xdr:from>
    <xdr:to>
      <xdr:col>76</xdr:col>
      <xdr:colOff>114300</xdr:colOff>
      <xdr:row>97</xdr:row>
      <xdr:rowOff>154925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779151"/>
          <a:ext cx="889000" cy="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21610</xdr:rowOff>
    </xdr:from>
    <xdr:to>
      <xdr:col>76</xdr:col>
      <xdr:colOff>165100</xdr:colOff>
      <xdr:row>97</xdr:row>
      <xdr:rowOff>123210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139737</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42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148501</xdr:rowOff>
    </xdr:from>
    <xdr:to>
      <xdr:col>71</xdr:col>
      <xdr:colOff>177800</xdr:colOff>
      <xdr:row>97</xdr:row>
      <xdr:rowOff>159972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779151"/>
          <a:ext cx="889000" cy="1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17545</xdr:rowOff>
    </xdr:from>
    <xdr:to>
      <xdr:col>72</xdr:col>
      <xdr:colOff>38100</xdr:colOff>
      <xdr:row>97</xdr:row>
      <xdr:rowOff>119145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135672</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26036</xdr:rowOff>
    </xdr:from>
    <xdr:to>
      <xdr:col>67</xdr:col>
      <xdr:colOff>101600</xdr:colOff>
      <xdr:row>97</xdr:row>
      <xdr:rowOff>127636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144163</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88850</xdr:rowOff>
    </xdr:from>
    <xdr:to>
      <xdr:col>85</xdr:col>
      <xdr:colOff>177800</xdr:colOff>
      <xdr:row>98</xdr:row>
      <xdr:rowOff>19000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7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3777</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63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101346</xdr:rowOff>
    </xdr:from>
    <xdr:to>
      <xdr:col>81</xdr:col>
      <xdr:colOff>101600</xdr:colOff>
      <xdr:row>98</xdr:row>
      <xdr:rowOff>31496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73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22623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82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104125</xdr:rowOff>
    </xdr:from>
    <xdr:to>
      <xdr:col>76</xdr:col>
      <xdr:colOff>165100</xdr:colOff>
      <xdr:row>98</xdr:row>
      <xdr:rowOff>34275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73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25402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82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97701</xdr:rowOff>
    </xdr:from>
    <xdr:to>
      <xdr:col>72</xdr:col>
      <xdr:colOff>38100</xdr:colOff>
      <xdr:row>98</xdr:row>
      <xdr:rowOff>27851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72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18978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82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109172</xdr:rowOff>
    </xdr:from>
    <xdr:to>
      <xdr:col>67</xdr:col>
      <xdr:colOff>101600</xdr:colOff>
      <xdr:row>98</xdr:row>
      <xdr:rowOff>39322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73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30449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83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137414</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280914"/>
          <a:ext cx="1269"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84091</xdr:rowOff>
    </xdr:from>
    <xdr:ext cx="378565"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505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137414</xdr:rowOff>
    </xdr:from>
    <xdr:to>
      <xdr:col>116</xdr:col>
      <xdr:colOff>152400</xdr:colOff>
      <xdr:row>30</xdr:row>
      <xdr:rowOff>137414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75201</xdr:rowOff>
    </xdr:from>
    <xdr:ext cx="313932"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18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3573</xdr:rowOff>
    </xdr:from>
    <xdr:ext cx="313932"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77333" y="63472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157480</xdr:rowOff>
    </xdr:from>
    <xdr:to>
      <xdr:col>102</xdr:col>
      <xdr:colOff>165100</xdr:colOff>
      <xdr:row>38</xdr:row>
      <xdr:rowOff>87630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104157</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88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72898</xdr:rowOff>
    </xdr:from>
    <xdr:to>
      <xdr:col>98</xdr:col>
      <xdr:colOff>38100</xdr:colOff>
      <xdr:row>39</xdr:row>
      <xdr:rowOff>3048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19575</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531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30751</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45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多くの項目について類似団体よりも低く抑えることができている。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これは人口規模に対して行政面積が小さいため、インフラや公共施設の維持管理にかかる経費が類似団体より低く抑えられるためだと考える。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商工費は南東部工事の維持費がかかるため例年よりも高い値となっている。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教育費は学校施設の集約化事業に係る工事のため、前年度に引き続き増加している。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今後新規事業の実施にあたっては、内容、費用、効果等をよく精査したうえで重点的、効率的な財源配置に努めていく。</a:t>
          </a:r>
          <a:br>
            <a:rPr kumimoji="1" lang="en-US" altLang="ja-JP" sz="1300">
              <a:latin typeface="ＭＳ Ｐゴシック" panose="020B0600070205080204" pitchFamily="50" charset="-128"/>
              <a:ea typeface="ＭＳ Ｐゴシック" panose="020B0600070205080204" pitchFamily="50" charset="-128"/>
            </a:rPr>
          </a:b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岐阜県北方町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実質収支は前年度から</a:t>
          </a:r>
          <a:r>
            <a:rPr kumimoji="1" lang="en-US" altLang="ja-JP" sz="1400">
              <a:latin typeface="ＭＳ ゴシック" pitchFamily="49" charset="-128"/>
              <a:ea typeface="ＭＳ ゴシック" pitchFamily="49" charset="-128"/>
            </a:rPr>
            <a:t>132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941</a:t>
          </a:r>
          <a:r>
            <a:rPr kumimoji="1" lang="ja-JP" altLang="en-US" sz="1400">
              <a:latin typeface="ＭＳ ゴシック" pitchFamily="49" charset="-128"/>
              <a:ea typeface="ＭＳ ゴシック" pitchFamily="49" charset="-128"/>
            </a:rPr>
            <a:t>千円の増加となった。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特別会計を精算したことによる繰入金によって財政調整基金の残高は増加したものの、企業誘致事業の土地の売却による多額の繰入金があった前年度と比較すると、実質単年度収支は</a:t>
          </a:r>
          <a:r>
            <a:rPr kumimoji="1" lang="en-US" altLang="ja-JP" sz="1400">
              <a:latin typeface="ＭＳ ゴシック" pitchFamily="49" charset="-128"/>
              <a:ea typeface="ＭＳ ゴシック" pitchFamily="49" charset="-128"/>
            </a:rPr>
            <a:t>3.31</a:t>
          </a:r>
          <a:r>
            <a:rPr kumimoji="1" lang="ja-JP" altLang="en-US" sz="1400">
              <a:latin typeface="ＭＳ ゴシック" pitchFamily="49" charset="-128"/>
              <a:ea typeface="ＭＳ ゴシック" pitchFamily="49" charset="-128"/>
            </a:rPr>
            <a:t>ポイント減少した。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今後も事業の見直しを行うことにより経費削減に努め、健全な財政運営を行っていくよう努める。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岐阜県北方町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引き続き健全な財政となるよう努めていく。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5" zeroHeight="1" x14ac:dyDescent="0.25"/>
  <cols>
    <col min="1" max="11" width="2.1328125" style="177" customWidth="1"/>
    <col min="12" max="12" width="2.19921875" style="177" customWidth="1"/>
    <col min="13" max="17" width="2.33203125" style="177" customWidth="1"/>
    <col min="18" max="119" width="2.1328125" style="177" customWidth="1"/>
    <col min="120" max="16384" width="0" style="177" hidden="1"/>
  </cols>
  <sheetData>
    <row r="1" spans="1:119" ht="33" customHeight="1" x14ac:dyDescent="0.25">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3.25" thickBot="1" x14ac:dyDescent="0.3">
      <c r="B2" s="179" t="s">
        <v>81</v>
      </c>
      <c r="C2" s="179"/>
      <c r="D2" s="180"/>
    </row>
    <row r="3" spans="1:119" ht="18.75" customHeight="1" thickBot="1" x14ac:dyDescent="0.3">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25">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9947339</v>
      </c>
      <c r="BO4" s="411"/>
      <c r="BP4" s="411"/>
      <c r="BQ4" s="411"/>
      <c r="BR4" s="411"/>
      <c r="BS4" s="411"/>
      <c r="BT4" s="411"/>
      <c r="BU4" s="412"/>
      <c r="BV4" s="410">
        <v>11881687</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11.9</v>
      </c>
      <c r="CU4" s="417"/>
      <c r="CV4" s="417"/>
      <c r="CW4" s="417"/>
      <c r="CX4" s="417"/>
      <c r="CY4" s="417"/>
      <c r="CZ4" s="417"/>
      <c r="DA4" s="418"/>
      <c r="DB4" s="416">
        <v>9.8000000000000007</v>
      </c>
      <c r="DC4" s="417"/>
      <c r="DD4" s="417"/>
      <c r="DE4" s="417"/>
      <c r="DF4" s="417"/>
      <c r="DG4" s="417"/>
      <c r="DH4" s="417"/>
      <c r="DI4" s="418"/>
    </row>
    <row r="5" spans="1:119" ht="18.75" customHeight="1" x14ac:dyDescent="0.25">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8969214</v>
      </c>
      <c r="BO5" s="448"/>
      <c r="BP5" s="448"/>
      <c r="BQ5" s="448"/>
      <c r="BR5" s="448"/>
      <c r="BS5" s="448"/>
      <c r="BT5" s="448"/>
      <c r="BU5" s="449"/>
      <c r="BV5" s="447">
        <v>11423114</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77.900000000000006</v>
      </c>
      <c r="CU5" s="445"/>
      <c r="CV5" s="445"/>
      <c r="CW5" s="445"/>
      <c r="CX5" s="445"/>
      <c r="CY5" s="445"/>
      <c r="CZ5" s="445"/>
      <c r="DA5" s="446"/>
      <c r="DB5" s="444">
        <v>86.1</v>
      </c>
      <c r="DC5" s="445"/>
      <c r="DD5" s="445"/>
      <c r="DE5" s="445"/>
      <c r="DF5" s="445"/>
      <c r="DG5" s="445"/>
      <c r="DH5" s="445"/>
      <c r="DI5" s="446"/>
    </row>
    <row r="6" spans="1:119" ht="18.75" customHeight="1" x14ac:dyDescent="0.25">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102</v>
      </c>
      <c r="AV6" s="480"/>
      <c r="AW6" s="480"/>
      <c r="AX6" s="480"/>
      <c r="AY6" s="481" t="s">
        <v>103</v>
      </c>
      <c r="AZ6" s="482"/>
      <c r="BA6" s="482"/>
      <c r="BB6" s="482"/>
      <c r="BC6" s="482"/>
      <c r="BD6" s="482"/>
      <c r="BE6" s="482"/>
      <c r="BF6" s="482"/>
      <c r="BG6" s="482"/>
      <c r="BH6" s="482"/>
      <c r="BI6" s="482"/>
      <c r="BJ6" s="482"/>
      <c r="BK6" s="482"/>
      <c r="BL6" s="482"/>
      <c r="BM6" s="483"/>
      <c r="BN6" s="447">
        <v>978125</v>
      </c>
      <c r="BO6" s="448"/>
      <c r="BP6" s="448"/>
      <c r="BQ6" s="448"/>
      <c r="BR6" s="448"/>
      <c r="BS6" s="448"/>
      <c r="BT6" s="448"/>
      <c r="BU6" s="449"/>
      <c r="BV6" s="447">
        <v>458573</v>
      </c>
      <c r="BW6" s="448"/>
      <c r="BX6" s="448"/>
      <c r="BY6" s="448"/>
      <c r="BZ6" s="448"/>
      <c r="CA6" s="448"/>
      <c r="CB6" s="448"/>
      <c r="CC6" s="449"/>
      <c r="CD6" s="450" t="s">
        <v>104</v>
      </c>
      <c r="CE6" s="451"/>
      <c r="CF6" s="451"/>
      <c r="CG6" s="451"/>
      <c r="CH6" s="451"/>
      <c r="CI6" s="451"/>
      <c r="CJ6" s="451"/>
      <c r="CK6" s="451"/>
      <c r="CL6" s="451"/>
      <c r="CM6" s="451"/>
      <c r="CN6" s="451"/>
      <c r="CO6" s="451"/>
      <c r="CP6" s="451"/>
      <c r="CQ6" s="451"/>
      <c r="CR6" s="451"/>
      <c r="CS6" s="452"/>
      <c r="CT6" s="484">
        <v>83.2</v>
      </c>
      <c r="CU6" s="485"/>
      <c r="CV6" s="485"/>
      <c r="CW6" s="485"/>
      <c r="CX6" s="485"/>
      <c r="CY6" s="485"/>
      <c r="CZ6" s="485"/>
      <c r="DA6" s="486"/>
      <c r="DB6" s="484">
        <v>90.9</v>
      </c>
      <c r="DC6" s="485"/>
      <c r="DD6" s="485"/>
      <c r="DE6" s="485"/>
      <c r="DF6" s="485"/>
      <c r="DG6" s="485"/>
      <c r="DH6" s="485"/>
      <c r="DI6" s="486"/>
    </row>
    <row r="7" spans="1:119" ht="18.75" customHeight="1" x14ac:dyDescent="0.25">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105</v>
      </c>
      <c r="AN7" s="477"/>
      <c r="AO7" s="477"/>
      <c r="AP7" s="477"/>
      <c r="AQ7" s="477"/>
      <c r="AR7" s="477"/>
      <c r="AS7" s="477"/>
      <c r="AT7" s="478"/>
      <c r="AU7" s="479" t="s">
        <v>94</v>
      </c>
      <c r="AV7" s="480"/>
      <c r="AW7" s="480"/>
      <c r="AX7" s="480"/>
      <c r="AY7" s="481" t="s">
        <v>106</v>
      </c>
      <c r="AZ7" s="482"/>
      <c r="BA7" s="482"/>
      <c r="BB7" s="482"/>
      <c r="BC7" s="482"/>
      <c r="BD7" s="482"/>
      <c r="BE7" s="482"/>
      <c r="BF7" s="482"/>
      <c r="BG7" s="482"/>
      <c r="BH7" s="482"/>
      <c r="BI7" s="482"/>
      <c r="BJ7" s="482"/>
      <c r="BK7" s="482"/>
      <c r="BL7" s="482"/>
      <c r="BM7" s="483"/>
      <c r="BN7" s="447">
        <v>413743</v>
      </c>
      <c r="BO7" s="448"/>
      <c r="BP7" s="448"/>
      <c r="BQ7" s="448"/>
      <c r="BR7" s="448"/>
      <c r="BS7" s="448"/>
      <c r="BT7" s="448"/>
      <c r="BU7" s="449"/>
      <c r="BV7" s="447">
        <v>27132</v>
      </c>
      <c r="BW7" s="448"/>
      <c r="BX7" s="448"/>
      <c r="BY7" s="448"/>
      <c r="BZ7" s="448"/>
      <c r="CA7" s="448"/>
      <c r="CB7" s="448"/>
      <c r="CC7" s="449"/>
      <c r="CD7" s="450" t="s">
        <v>107</v>
      </c>
      <c r="CE7" s="451"/>
      <c r="CF7" s="451"/>
      <c r="CG7" s="451"/>
      <c r="CH7" s="451"/>
      <c r="CI7" s="451"/>
      <c r="CJ7" s="451"/>
      <c r="CK7" s="451"/>
      <c r="CL7" s="451"/>
      <c r="CM7" s="451"/>
      <c r="CN7" s="451"/>
      <c r="CO7" s="451"/>
      <c r="CP7" s="451"/>
      <c r="CQ7" s="451"/>
      <c r="CR7" s="451"/>
      <c r="CS7" s="452"/>
      <c r="CT7" s="447">
        <v>4726729</v>
      </c>
      <c r="CU7" s="448"/>
      <c r="CV7" s="448"/>
      <c r="CW7" s="448"/>
      <c r="CX7" s="448"/>
      <c r="CY7" s="448"/>
      <c r="CZ7" s="448"/>
      <c r="DA7" s="449"/>
      <c r="DB7" s="447">
        <v>4418573</v>
      </c>
      <c r="DC7" s="448"/>
      <c r="DD7" s="448"/>
      <c r="DE7" s="448"/>
      <c r="DF7" s="448"/>
      <c r="DG7" s="448"/>
      <c r="DH7" s="448"/>
      <c r="DI7" s="449"/>
    </row>
    <row r="8" spans="1:119" ht="18.75" customHeight="1" thickBot="1" x14ac:dyDescent="0.3">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108</v>
      </c>
      <c r="AN8" s="477"/>
      <c r="AO8" s="477"/>
      <c r="AP8" s="477"/>
      <c r="AQ8" s="477"/>
      <c r="AR8" s="477"/>
      <c r="AS8" s="477"/>
      <c r="AT8" s="478"/>
      <c r="AU8" s="479" t="s">
        <v>109</v>
      </c>
      <c r="AV8" s="480"/>
      <c r="AW8" s="480"/>
      <c r="AX8" s="480"/>
      <c r="AY8" s="481" t="s">
        <v>110</v>
      </c>
      <c r="AZ8" s="482"/>
      <c r="BA8" s="482"/>
      <c r="BB8" s="482"/>
      <c r="BC8" s="482"/>
      <c r="BD8" s="482"/>
      <c r="BE8" s="482"/>
      <c r="BF8" s="482"/>
      <c r="BG8" s="482"/>
      <c r="BH8" s="482"/>
      <c r="BI8" s="482"/>
      <c r="BJ8" s="482"/>
      <c r="BK8" s="482"/>
      <c r="BL8" s="482"/>
      <c r="BM8" s="483"/>
      <c r="BN8" s="447">
        <v>564382</v>
      </c>
      <c r="BO8" s="448"/>
      <c r="BP8" s="448"/>
      <c r="BQ8" s="448"/>
      <c r="BR8" s="448"/>
      <c r="BS8" s="448"/>
      <c r="BT8" s="448"/>
      <c r="BU8" s="449"/>
      <c r="BV8" s="447">
        <v>431441</v>
      </c>
      <c r="BW8" s="448"/>
      <c r="BX8" s="448"/>
      <c r="BY8" s="448"/>
      <c r="BZ8" s="448"/>
      <c r="CA8" s="448"/>
      <c r="CB8" s="448"/>
      <c r="CC8" s="449"/>
      <c r="CD8" s="450" t="s">
        <v>111</v>
      </c>
      <c r="CE8" s="451"/>
      <c r="CF8" s="451"/>
      <c r="CG8" s="451"/>
      <c r="CH8" s="451"/>
      <c r="CI8" s="451"/>
      <c r="CJ8" s="451"/>
      <c r="CK8" s="451"/>
      <c r="CL8" s="451"/>
      <c r="CM8" s="451"/>
      <c r="CN8" s="451"/>
      <c r="CO8" s="451"/>
      <c r="CP8" s="451"/>
      <c r="CQ8" s="451"/>
      <c r="CR8" s="451"/>
      <c r="CS8" s="452"/>
      <c r="CT8" s="487">
        <v>0.6</v>
      </c>
      <c r="CU8" s="488"/>
      <c r="CV8" s="488"/>
      <c r="CW8" s="488"/>
      <c r="CX8" s="488"/>
      <c r="CY8" s="488"/>
      <c r="CZ8" s="488"/>
      <c r="DA8" s="489"/>
      <c r="DB8" s="487">
        <v>0.62</v>
      </c>
      <c r="DC8" s="488"/>
      <c r="DD8" s="488"/>
      <c r="DE8" s="488"/>
      <c r="DF8" s="488"/>
      <c r="DG8" s="488"/>
      <c r="DH8" s="488"/>
      <c r="DI8" s="489"/>
    </row>
    <row r="9" spans="1:119" ht="18.75" customHeight="1" thickBot="1" x14ac:dyDescent="0.3">
      <c r="A9" s="178"/>
      <c r="B9" s="441" t="s">
        <v>112</v>
      </c>
      <c r="C9" s="442"/>
      <c r="D9" s="442"/>
      <c r="E9" s="442"/>
      <c r="F9" s="442"/>
      <c r="G9" s="442"/>
      <c r="H9" s="442"/>
      <c r="I9" s="442"/>
      <c r="J9" s="442"/>
      <c r="K9" s="490"/>
      <c r="L9" s="491" t="s">
        <v>113</v>
      </c>
      <c r="M9" s="492"/>
      <c r="N9" s="492"/>
      <c r="O9" s="492"/>
      <c r="P9" s="492"/>
      <c r="Q9" s="493"/>
      <c r="R9" s="494">
        <v>18139</v>
      </c>
      <c r="S9" s="495"/>
      <c r="T9" s="495"/>
      <c r="U9" s="495"/>
      <c r="V9" s="496"/>
      <c r="W9" s="404" t="s">
        <v>114</v>
      </c>
      <c r="X9" s="405"/>
      <c r="Y9" s="405"/>
      <c r="Z9" s="405"/>
      <c r="AA9" s="405"/>
      <c r="AB9" s="405"/>
      <c r="AC9" s="405"/>
      <c r="AD9" s="405"/>
      <c r="AE9" s="405"/>
      <c r="AF9" s="405"/>
      <c r="AG9" s="405"/>
      <c r="AH9" s="405"/>
      <c r="AI9" s="405"/>
      <c r="AJ9" s="405"/>
      <c r="AK9" s="405"/>
      <c r="AL9" s="406"/>
      <c r="AM9" s="476" t="s">
        <v>115</v>
      </c>
      <c r="AN9" s="477"/>
      <c r="AO9" s="477"/>
      <c r="AP9" s="477"/>
      <c r="AQ9" s="477"/>
      <c r="AR9" s="477"/>
      <c r="AS9" s="477"/>
      <c r="AT9" s="478"/>
      <c r="AU9" s="479" t="s">
        <v>116</v>
      </c>
      <c r="AV9" s="480"/>
      <c r="AW9" s="480"/>
      <c r="AX9" s="480"/>
      <c r="AY9" s="481" t="s">
        <v>117</v>
      </c>
      <c r="AZ9" s="482"/>
      <c r="BA9" s="482"/>
      <c r="BB9" s="482"/>
      <c r="BC9" s="482"/>
      <c r="BD9" s="482"/>
      <c r="BE9" s="482"/>
      <c r="BF9" s="482"/>
      <c r="BG9" s="482"/>
      <c r="BH9" s="482"/>
      <c r="BI9" s="482"/>
      <c r="BJ9" s="482"/>
      <c r="BK9" s="482"/>
      <c r="BL9" s="482"/>
      <c r="BM9" s="483"/>
      <c r="BN9" s="447">
        <v>136765</v>
      </c>
      <c r="BO9" s="448"/>
      <c r="BP9" s="448"/>
      <c r="BQ9" s="448"/>
      <c r="BR9" s="448"/>
      <c r="BS9" s="448"/>
      <c r="BT9" s="448"/>
      <c r="BU9" s="449"/>
      <c r="BV9" s="447">
        <v>102085</v>
      </c>
      <c r="BW9" s="448"/>
      <c r="BX9" s="448"/>
      <c r="BY9" s="448"/>
      <c r="BZ9" s="448"/>
      <c r="CA9" s="448"/>
      <c r="CB9" s="448"/>
      <c r="CC9" s="449"/>
      <c r="CD9" s="450" t="s">
        <v>118</v>
      </c>
      <c r="CE9" s="451"/>
      <c r="CF9" s="451"/>
      <c r="CG9" s="451"/>
      <c r="CH9" s="451"/>
      <c r="CI9" s="451"/>
      <c r="CJ9" s="451"/>
      <c r="CK9" s="451"/>
      <c r="CL9" s="451"/>
      <c r="CM9" s="451"/>
      <c r="CN9" s="451"/>
      <c r="CO9" s="451"/>
      <c r="CP9" s="451"/>
      <c r="CQ9" s="451"/>
      <c r="CR9" s="451"/>
      <c r="CS9" s="452"/>
      <c r="CT9" s="444">
        <v>11.5</v>
      </c>
      <c r="CU9" s="445"/>
      <c r="CV9" s="445"/>
      <c r="CW9" s="445"/>
      <c r="CX9" s="445"/>
      <c r="CY9" s="445"/>
      <c r="CZ9" s="445"/>
      <c r="DA9" s="446"/>
      <c r="DB9" s="444">
        <v>10</v>
      </c>
      <c r="DC9" s="445"/>
      <c r="DD9" s="445"/>
      <c r="DE9" s="445"/>
      <c r="DF9" s="445"/>
      <c r="DG9" s="445"/>
      <c r="DH9" s="445"/>
      <c r="DI9" s="446"/>
    </row>
    <row r="10" spans="1:119" ht="18.75" customHeight="1" thickBot="1" x14ac:dyDescent="0.3">
      <c r="A10" s="178"/>
      <c r="B10" s="441"/>
      <c r="C10" s="442"/>
      <c r="D10" s="442"/>
      <c r="E10" s="442"/>
      <c r="F10" s="442"/>
      <c r="G10" s="442"/>
      <c r="H10" s="442"/>
      <c r="I10" s="442"/>
      <c r="J10" s="442"/>
      <c r="K10" s="490"/>
      <c r="L10" s="497" t="s">
        <v>119</v>
      </c>
      <c r="M10" s="477"/>
      <c r="N10" s="477"/>
      <c r="O10" s="477"/>
      <c r="P10" s="477"/>
      <c r="Q10" s="478"/>
      <c r="R10" s="498">
        <v>18169</v>
      </c>
      <c r="S10" s="499"/>
      <c r="T10" s="499"/>
      <c r="U10" s="499"/>
      <c r="V10" s="500"/>
      <c r="W10" s="435"/>
      <c r="X10" s="436"/>
      <c r="Y10" s="436"/>
      <c r="Z10" s="436"/>
      <c r="AA10" s="436"/>
      <c r="AB10" s="436"/>
      <c r="AC10" s="436"/>
      <c r="AD10" s="436"/>
      <c r="AE10" s="436"/>
      <c r="AF10" s="436"/>
      <c r="AG10" s="436"/>
      <c r="AH10" s="436"/>
      <c r="AI10" s="436"/>
      <c r="AJ10" s="436"/>
      <c r="AK10" s="436"/>
      <c r="AL10" s="439"/>
      <c r="AM10" s="476" t="s">
        <v>120</v>
      </c>
      <c r="AN10" s="477"/>
      <c r="AO10" s="477"/>
      <c r="AP10" s="477"/>
      <c r="AQ10" s="477"/>
      <c r="AR10" s="477"/>
      <c r="AS10" s="477"/>
      <c r="AT10" s="478"/>
      <c r="AU10" s="479" t="s">
        <v>121</v>
      </c>
      <c r="AV10" s="480"/>
      <c r="AW10" s="480"/>
      <c r="AX10" s="480"/>
      <c r="AY10" s="481" t="s">
        <v>122</v>
      </c>
      <c r="AZ10" s="482"/>
      <c r="BA10" s="482"/>
      <c r="BB10" s="482"/>
      <c r="BC10" s="482"/>
      <c r="BD10" s="482"/>
      <c r="BE10" s="482"/>
      <c r="BF10" s="482"/>
      <c r="BG10" s="482"/>
      <c r="BH10" s="482"/>
      <c r="BI10" s="482"/>
      <c r="BJ10" s="482"/>
      <c r="BK10" s="482"/>
      <c r="BL10" s="482"/>
      <c r="BM10" s="483"/>
      <c r="BN10" s="447">
        <v>410597</v>
      </c>
      <c r="BO10" s="448"/>
      <c r="BP10" s="448"/>
      <c r="BQ10" s="448"/>
      <c r="BR10" s="448"/>
      <c r="BS10" s="448"/>
      <c r="BT10" s="448"/>
      <c r="BU10" s="449"/>
      <c r="BV10" s="447">
        <v>655905</v>
      </c>
      <c r="BW10" s="448"/>
      <c r="BX10" s="448"/>
      <c r="BY10" s="448"/>
      <c r="BZ10" s="448"/>
      <c r="CA10" s="448"/>
      <c r="CB10" s="448"/>
      <c r="CC10" s="449"/>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3">
      <c r="A11" s="178"/>
      <c r="B11" s="441"/>
      <c r="C11" s="442"/>
      <c r="D11" s="442"/>
      <c r="E11" s="442"/>
      <c r="F11" s="442"/>
      <c r="G11" s="442"/>
      <c r="H11" s="442"/>
      <c r="I11" s="442"/>
      <c r="J11" s="442"/>
      <c r="K11" s="490"/>
      <c r="L11" s="501" t="s">
        <v>124</v>
      </c>
      <c r="M11" s="502"/>
      <c r="N11" s="502"/>
      <c r="O11" s="502"/>
      <c r="P11" s="502"/>
      <c r="Q11" s="503"/>
      <c r="R11" s="504" t="s">
        <v>125</v>
      </c>
      <c r="S11" s="505"/>
      <c r="T11" s="505"/>
      <c r="U11" s="505"/>
      <c r="V11" s="506"/>
      <c r="W11" s="435"/>
      <c r="X11" s="436"/>
      <c r="Y11" s="436"/>
      <c r="Z11" s="436"/>
      <c r="AA11" s="436"/>
      <c r="AB11" s="436"/>
      <c r="AC11" s="436"/>
      <c r="AD11" s="436"/>
      <c r="AE11" s="436"/>
      <c r="AF11" s="436"/>
      <c r="AG11" s="436"/>
      <c r="AH11" s="436"/>
      <c r="AI11" s="436"/>
      <c r="AJ11" s="436"/>
      <c r="AK11" s="436"/>
      <c r="AL11" s="439"/>
      <c r="AM11" s="476" t="s">
        <v>126</v>
      </c>
      <c r="AN11" s="477"/>
      <c r="AO11" s="477"/>
      <c r="AP11" s="477"/>
      <c r="AQ11" s="477"/>
      <c r="AR11" s="477"/>
      <c r="AS11" s="477"/>
      <c r="AT11" s="478"/>
      <c r="AU11" s="479" t="s">
        <v>94</v>
      </c>
      <c r="AV11" s="480"/>
      <c r="AW11" s="480"/>
      <c r="AX11" s="480"/>
      <c r="AY11" s="481" t="s">
        <v>127</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128</v>
      </c>
      <c r="CE11" s="451"/>
      <c r="CF11" s="451"/>
      <c r="CG11" s="451"/>
      <c r="CH11" s="451"/>
      <c r="CI11" s="451"/>
      <c r="CJ11" s="451"/>
      <c r="CK11" s="451"/>
      <c r="CL11" s="451"/>
      <c r="CM11" s="451"/>
      <c r="CN11" s="451"/>
      <c r="CO11" s="451"/>
      <c r="CP11" s="451"/>
      <c r="CQ11" s="451"/>
      <c r="CR11" s="451"/>
      <c r="CS11" s="452"/>
      <c r="CT11" s="487" t="s">
        <v>129</v>
      </c>
      <c r="CU11" s="488"/>
      <c r="CV11" s="488"/>
      <c r="CW11" s="488"/>
      <c r="CX11" s="488"/>
      <c r="CY11" s="488"/>
      <c r="CZ11" s="488"/>
      <c r="DA11" s="489"/>
      <c r="DB11" s="487" t="s">
        <v>130</v>
      </c>
      <c r="DC11" s="488"/>
      <c r="DD11" s="488"/>
      <c r="DE11" s="488"/>
      <c r="DF11" s="488"/>
      <c r="DG11" s="488"/>
      <c r="DH11" s="488"/>
      <c r="DI11" s="489"/>
    </row>
    <row r="12" spans="1:119" ht="18.75" customHeight="1" x14ac:dyDescent="0.25">
      <c r="A12" s="178"/>
      <c r="B12" s="507" t="s">
        <v>131</v>
      </c>
      <c r="C12" s="508"/>
      <c r="D12" s="508"/>
      <c r="E12" s="508"/>
      <c r="F12" s="508"/>
      <c r="G12" s="508"/>
      <c r="H12" s="508"/>
      <c r="I12" s="508"/>
      <c r="J12" s="508"/>
      <c r="K12" s="509"/>
      <c r="L12" s="516" t="s">
        <v>132</v>
      </c>
      <c r="M12" s="517"/>
      <c r="N12" s="517"/>
      <c r="O12" s="517"/>
      <c r="P12" s="517"/>
      <c r="Q12" s="518"/>
      <c r="R12" s="519">
        <v>18550</v>
      </c>
      <c r="S12" s="520"/>
      <c r="T12" s="520"/>
      <c r="U12" s="520"/>
      <c r="V12" s="521"/>
      <c r="W12" s="522" t="s">
        <v>1</v>
      </c>
      <c r="X12" s="480"/>
      <c r="Y12" s="480"/>
      <c r="Z12" s="480"/>
      <c r="AA12" s="480"/>
      <c r="AB12" s="523"/>
      <c r="AC12" s="524" t="s">
        <v>133</v>
      </c>
      <c r="AD12" s="525"/>
      <c r="AE12" s="525"/>
      <c r="AF12" s="525"/>
      <c r="AG12" s="526"/>
      <c r="AH12" s="524" t="s">
        <v>134</v>
      </c>
      <c r="AI12" s="525"/>
      <c r="AJ12" s="525"/>
      <c r="AK12" s="525"/>
      <c r="AL12" s="527"/>
      <c r="AM12" s="476" t="s">
        <v>135</v>
      </c>
      <c r="AN12" s="477"/>
      <c r="AO12" s="477"/>
      <c r="AP12" s="477"/>
      <c r="AQ12" s="477"/>
      <c r="AR12" s="477"/>
      <c r="AS12" s="477"/>
      <c r="AT12" s="478"/>
      <c r="AU12" s="479" t="s">
        <v>102</v>
      </c>
      <c r="AV12" s="480"/>
      <c r="AW12" s="480"/>
      <c r="AX12" s="480"/>
      <c r="AY12" s="481" t="s">
        <v>136</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100000</v>
      </c>
      <c r="BW12" s="448"/>
      <c r="BX12" s="448"/>
      <c r="BY12" s="448"/>
      <c r="BZ12" s="448"/>
      <c r="CA12" s="448"/>
      <c r="CB12" s="448"/>
      <c r="CC12" s="449"/>
      <c r="CD12" s="450" t="s">
        <v>137</v>
      </c>
      <c r="CE12" s="451"/>
      <c r="CF12" s="451"/>
      <c r="CG12" s="451"/>
      <c r="CH12" s="451"/>
      <c r="CI12" s="451"/>
      <c r="CJ12" s="451"/>
      <c r="CK12" s="451"/>
      <c r="CL12" s="451"/>
      <c r="CM12" s="451"/>
      <c r="CN12" s="451"/>
      <c r="CO12" s="451"/>
      <c r="CP12" s="451"/>
      <c r="CQ12" s="451"/>
      <c r="CR12" s="451"/>
      <c r="CS12" s="452"/>
      <c r="CT12" s="487" t="s">
        <v>138</v>
      </c>
      <c r="CU12" s="488"/>
      <c r="CV12" s="488"/>
      <c r="CW12" s="488"/>
      <c r="CX12" s="488"/>
      <c r="CY12" s="488"/>
      <c r="CZ12" s="488"/>
      <c r="DA12" s="489"/>
      <c r="DB12" s="487" t="s">
        <v>138</v>
      </c>
      <c r="DC12" s="488"/>
      <c r="DD12" s="488"/>
      <c r="DE12" s="488"/>
      <c r="DF12" s="488"/>
      <c r="DG12" s="488"/>
      <c r="DH12" s="488"/>
      <c r="DI12" s="489"/>
    </row>
    <row r="13" spans="1:119" ht="18.75" customHeight="1" x14ac:dyDescent="0.25">
      <c r="A13" s="178"/>
      <c r="B13" s="510"/>
      <c r="C13" s="511"/>
      <c r="D13" s="511"/>
      <c r="E13" s="511"/>
      <c r="F13" s="511"/>
      <c r="G13" s="511"/>
      <c r="H13" s="511"/>
      <c r="I13" s="511"/>
      <c r="J13" s="511"/>
      <c r="K13" s="512"/>
      <c r="L13" s="187"/>
      <c r="M13" s="538" t="s">
        <v>139</v>
      </c>
      <c r="N13" s="539"/>
      <c r="O13" s="539"/>
      <c r="P13" s="539"/>
      <c r="Q13" s="540"/>
      <c r="R13" s="531">
        <v>18038</v>
      </c>
      <c r="S13" s="532"/>
      <c r="T13" s="532"/>
      <c r="U13" s="532"/>
      <c r="V13" s="533"/>
      <c r="W13" s="463" t="s">
        <v>140</v>
      </c>
      <c r="X13" s="464"/>
      <c r="Y13" s="464"/>
      <c r="Z13" s="464"/>
      <c r="AA13" s="464"/>
      <c r="AB13" s="454"/>
      <c r="AC13" s="498">
        <v>116</v>
      </c>
      <c r="AD13" s="499"/>
      <c r="AE13" s="499"/>
      <c r="AF13" s="499"/>
      <c r="AG13" s="541"/>
      <c r="AH13" s="498">
        <v>142</v>
      </c>
      <c r="AI13" s="499"/>
      <c r="AJ13" s="499"/>
      <c r="AK13" s="499"/>
      <c r="AL13" s="500"/>
      <c r="AM13" s="476" t="s">
        <v>141</v>
      </c>
      <c r="AN13" s="477"/>
      <c r="AO13" s="477"/>
      <c r="AP13" s="477"/>
      <c r="AQ13" s="477"/>
      <c r="AR13" s="477"/>
      <c r="AS13" s="477"/>
      <c r="AT13" s="478"/>
      <c r="AU13" s="479" t="s">
        <v>142</v>
      </c>
      <c r="AV13" s="480"/>
      <c r="AW13" s="480"/>
      <c r="AX13" s="480"/>
      <c r="AY13" s="481" t="s">
        <v>143</v>
      </c>
      <c r="AZ13" s="482"/>
      <c r="BA13" s="482"/>
      <c r="BB13" s="482"/>
      <c r="BC13" s="482"/>
      <c r="BD13" s="482"/>
      <c r="BE13" s="482"/>
      <c r="BF13" s="482"/>
      <c r="BG13" s="482"/>
      <c r="BH13" s="482"/>
      <c r="BI13" s="482"/>
      <c r="BJ13" s="482"/>
      <c r="BK13" s="482"/>
      <c r="BL13" s="482"/>
      <c r="BM13" s="483"/>
      <c r="BN13" s="447">
        <v>547362</v>
      </c>
      <c r="BO13" s="448"/>
      <c r="BP13" s="448"/>
      <c r="BQ13" s="448"/>
      <c r="BR13" s="448"/>
      <c r="BS13" s="448"/>
      <c r="BT13" s="448"/>
      <c r="BU13" s="449"/>
      <c r="BV13" s="447">
        <v>657990</v>
      </c>
      <c r="BW13" s="448"/>
      <c r="BX13" s="448"/>
      <c r="BY13" s="448"/>
      <c r="BZ13" s="448"/>
      <c r="CA13" s="448"/>
      <c r="CB13" s="448"/>
      <c r="CC13" s="449"/>
      <c r="CD13" s="450" t="s">
        <v>144</v>
      </c>
      <c r="CE13" s="451"/>
      <c r="CF13" s="451"/>
      <c r="CG13" s="451"/>
      <c r="CH13" s="451"/>
      <c r="CI13" s="451"/>
      <c r="CJ13" s="451"/>
      <c r="CK13" s="451"/>
      <c r="CL13" s="451"/>
      <c r="CM13" s="451"/>
      <c r="CN13" s="451"/>
      <c r="CO13" s="451"/>
      <c r="CP13" s="451"/>
      <c r="CQ13" s="451"/>
      <c r="CR13" s="451"/>
      <c r="CS13" s="452"/>
      <c r="CT13" s="444">
        <v>11.2</v>
      </c>
      <c r="CU13" s="445"/>
      <c r="CV13" s="445"/>
      <c r="CW13" s="445"/>
      <c r="CX13" s="445"/>
      <c r="CY13" s="445"/>
      <c r="CZ13" s="445"/>
      <c r="DA13" s="446"/>
      <c r="DB13" s="444">
        <v>11.1</v>
      </c>
      <c r="DC13" s="445"/>
      <c r="DD13" s="445"/>
      <c r="DE13" s="445"/>
      <c r="DF13" s="445"/>
      <c r="DG13" s="445"/>
      <c r="DH13" s="445"/>
      <c r="DI13" s="446"/>
    </row>
    <row r="14" spans="1:119" ht="18.75" customHeight="1" thickBot="1" x14ac:dyDescent="0.3">
      <c r="A14" s="178"/>
      <c r="B14" s="510"/>
      <c r="C14" s="511"/>
      <c r="D14" s="511"/>
      <c r="E14" s="511"/>
      <c r="F14" s="511"/>
      <c r="G14" s="511"/>
      <c r="H14" s="511"/>
      <c r="I14" s="511"/>
      <c r="J14" s="511"/>
      <c r="K14" s="512"/>
      <c r="L14" s="528" t="s">
        <v>145</v>
      </c>
      <c r="M14" s="529"/>
      <c r="N14" s="529"/>
      <c r="O14" s="529"/>
      <c r="P14" s="529"/>
      <c r="Q14" s="530"/>
      <c r="R14" s="531">
        <v>18495</v>
      </c>
      <c r="S14" s="532"/>
      <c r="T14" s="532"/>
      <c r="U14" s="532"/>
      <c r="V14" s="533"/>
      <c r="W14" s="437"/>
      <c r="X14" s="438"/>
      <c r="Y14" s="438"/>
      <c r="Z14" s="438"/>
      <c r="AA14" s="438"/>
      <c r="AB14" s="427"/>
      <c r="AC14" s="534">
        <v>1.3</v>
      </c>
      <c r="AD14" s="535"/>
      <c r="AE14" s="535"/>
      <c r="AF14" s="535"/>
      <c r="AG14" s="536"/>
      <c r="AH14" s="534">
        <v>1.5</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146</v>
      </c>
      <c r="CE14" s="543"/>
      <c r="CF14" s="543"/>
      <c r="CG14" s="543"/>
      <c r="CH14" s="543"/>
      <c r="CI14" s="543"/>
      <c r="CJ14" s="543"/>
      <c r="CK14" s="543"/>
      <c r="CL14" s="543"/>
      <c r="CM14" s="543"/>
      <c r="CN14" s="543"/>
      <c r="CO14" s="543"/>
      <c r="CP14" s="543"/>
      <c r="CQ14" s="543"/>
      <c r="CR14" s="543"/>
      <c r="CS14" s="544"/>
      <c r="CT14" s="545">
        <v>7.9</v>
      </c>
      <c r="CU14" s="546"/>
      <c r="CV14" s="546"/>
      <c r="CW14" s="546"/>
      <c r="CX14" s="546"/>
      <c r="CY14" s="546"/>
      <c r="CZ14" s="546"/>
      <c r="DA14" s="547"/>
      <c r="DB14" s="545">
        <v>14.7</v>
      </c>
      <c r="DC14" s="546"/>
      <c r="DD14" s="546"/>
      <c r="DE14" s="546"/>
      <c r="DF14" s="546"/>
      <c r="DG14" s="546"/>
      <c r="DH14" s="546"/>
      <c r="DI14" s="547"/>
    </row>
    <row r="15" spans="1:119" ht="18.75" customHeight="1" x14ac:dyDescent="0.25">
      <c r="A15" s="178"/>
      <c r="B15" s="510"/>
      <c r="C15" s="511"/>
      <c r="D15" s="511"/>
      <c r="E15" s="511"/>
      <c r="F15" s="511"/>
      <c r="G15" s="511"/>
      <c r="H15" s="511"/>
      <c r="I15" s="511"/>
      <c r="J15" s="511"/>
      <c r="K15" s="512"/>
      <c r="L15" s="187"/>
      <c r="M15" s="538" t="s">
        <v>139</v>
      </c>
      <c r="N15" s="539"/>
      <c r="O15" s="539"/>
      <c r="P15" s="539"/>
      <c r="Q15" s="540"/>
      <c r="R15" s="531">
        <v>17961</v>
      </c>
      <c r="S15" s="532"/>
      <c r="T15" s="532"/>
      <c r="U15" s="532"/>
      <c r="V15" s="533"/>
      <c r="W15" s="463" t="s">
        <v>147</v>
      </c>
      <c r="X15" s="464"/>
      <c r="Y15" s="464"/>
      <c r="Z15" s="464"/>
      <c r="AA15" s="464"/>
      <c r="AB15" s="454"/>
      <c r="AC15" s="498">
        <v>2432</v>
      </c>
      <c r="AD15" s="499"/>
      <c r="AE15" s="499"/>
      <c r="AF15" s="499"/>
      <c r="AG15" s="541"/>
      <c r="AH15" s="498">
        <v>2584</v>
      </c>
      <c r="AI15" s="499"/>
      <c r="AJ15" s="499"/>
      <c r="AK15" s="499"/>
      <c r="AL15" s="500"/>
      <c r="AM15" s="476"/>
      <c r="AN15" s="477"/>
      <c r="AO15" s="477"/>
      <c r="AP15" s="477"/>
      <c r="AQ15" s="477"/>
      <c r="AR15" s="477"/>
      <c r="AS15" s="477"/>
      <c r="AT15" s="478"/>
      <c r="AU15" s="479"/>
      <c r="AV15" s="480"/>
      <c r="AW15" s="480"/>
      <c r="AX15" s="480"/>
      <c r="AY15" s="407" t="s">
        <v>148</v>
      </c>
      <c r="AZ15" s="408"/>
      <c r="BA15" s="408"/>
      <c r="BB15" s="408"/>
      <c r="BC15" s="408"/>
      <c r="BD15" s="408"/>
      <c r="BE15" s="408"/>
      <c r="BF15" s="408"/>
      <c r="BG15" s="408"/>
      <c r="BH15" s="408"/>
      <c r="BI15" s="408"/>
      <c r="BJ15" s="408"/>
      <c r="BK15" s="408"/>
      <c r="BL15" s="408"/>
      <c r="BM15" s="409"/>
      <c r="BN15" s="410">
        <v>2211410</v>
      </c>
      <c r="BO15" s="411"/>
      <c r="BP15" s="411"/>
      <c r="BQ15" s="411"/>
      <c r="BR15" s="411"/>
      <c r="BS15" s="411"/>
      <c r="BT15" s="411"/>
      <c r="BU15" s="412"/>
      <c r="BV15" s="410">
        <v>2238860</v>
      </c>
      <c r="BW15" s="411"/>
      <c r="BX15" s="411"/>
      <c r="BY15" s="411"/>
      <c r="BZ15" s="411"/>
      <c r="CA15" s="411"/>
      <c r="CB15" s="411"/>
      <c r="CC15" s="412"/>
      <c r="CD15" s="548" t="s">
        <v>149</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25">
      <c r="A16" s="178"/>
      <c r="B16" s="510"/>
      <c r="C16" s="511"/>
      <c r="D16" s="511"/>
      <c r="E16" s="511"/>
      <c r="F16" s="511"/>
      <c r="G16" s="511"/>
      <c r="H16" s="511"/>
      <c r="I16" s="511"/>
      <c r="J16" s="511"/>
      <c r="K16" s="512"/>
      <c r="L16" s="528" t="s">
        <v>150</v>
      </c>
      <c r="M16" s="551"/>
      <c r="N16" s="551"/>
      <c r="O16" s="551"/>
      <c r="P16" s="551"/>
      <c r="Q16" s="552"/>
      <c r="R16" s="553" t="s">
        <v>151</v>
      </c>
      <c r="S16" s="554"/>
      <c r="T16" s="554"/>
      <c r="U16" s="554"/>
      <c r="V16" s="555"/>
      <c r="W16" s="437"/>
      <c r="X16" s="438"/>
      <c r="Y16" s="438"/>
      <c r="Z16" s="438"/>
      <c r="AA16" s="438"/>
      <c r="AB16" s="427"/>
      <c r="AC16" s="534">
        <v>28.3</v>
      </c>
      <c r="AD16" s="535"/>
      <c r="AE16" s="535"/>
      <c r="AF16" s="535"/>
      <c r="AG16" s="536"/>
      <c r="AH16" s="534">
        <v>27.8</v>
      </c>
      <c r="AI16" s="535"/>
      <c r="AJ16" s="535"/>
      <c r="AK16" s="535"/>
      <c r="AL16" s="537"/>
      <c r="AM16" s="476"/>
      <c r="AN16" s="477"/>
      <c r="AO16" s="477"/>
      <c r="AP16" s="477"/>
      <c r="AQ16" s="477"/>
      <c r="AR16" s="477"/>
      <c r="AS16" s="477"/>
      <c r="AT16" s="478"/>
      <c r="AU16" s="479"/>
      <c r="AV16" s="480"/>
      <c r="AW16" s="480"/>
      <c r="AX16" s="480"/>
      <c r="AY16" s="481" t="s">
        <v>152</v>
      </c>
      <c r="AZ16" s="482"/>
      <c r="BA16" s="482"/>
      <c r="BB16" s="482"/>
      <c r="BC16" s="482"/>
      <c r="BD16" s="482"/>
      <c r="BE16" s="482"/>
      <c r="BF16" s="482"/>
      <c r="BG16" s="482"/>
      <c r="BH16" s="482"/>
      <c r="BI16" s="482"/>
      <c r="BJ16" s="482"/>
      <c r="BK16" s="482"/>
      <c r="BL16" s="482"/>
      <c r="BM16" s="483"/>
      <c r="BN16" s="447">
        <v>3818961</v>
      </c>
      <c r="BO16" s="448"/>
      <c r="BP16" s="448"/>
      <c r="BQ16" s="448"/>
      <c r="BR16" s="448"/>
      <c r="BS16" s="448"/>
      <c r="BT16" s="448"/>
      <c r="BU16" s="449"/>
      <c r="BV16" s="447">
        <v>3582866</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3">
      <c r="A17" s="178"/>
      <c r="B17" s="513"/>
      <c r="C17" s="514"/>
      <c r="D17" s="514"/>
      <c r="E17" s="514"/>
      <c r="F17" s="514"/>
      <c r="G17" s="514"/>
      <c r="H17" s="514"/>
      <c r="I17" s="514"/>
      <c r="J17" s="514"/>
      <c r="K17" s="515"/>
      <c r="L17" s="192"/>
      <c r="M17" s="558" t="s">
        <v>153</v>
      </c>
      <c r="N17" s="559"/>
      <c r="O17" s="559"/>
      <c r="P17" s="559"/>
      <c r="Q17" s="560"/>
      <c r="R17" s="553" t="s">
        <v>154</v>
      </c>
      <c r="S17" s="554"/>
      <c r="T17" s="554"/>
      <c r="U17" s="554"/>
      <c r="V17" s="555"/>
      <c r="W17" s="463" t="s">
        <v>155</v>
      </c>
      <c r="X17" s="464"/>
      <c r="Y17" s="464"/>
      <c r="Z17" s="464"/>
      <c r="AA17" s="464"/>
      <c r="AB17" s="454"/>
      <c r="AC17" s="498">
        <v>6059</v>
      </c>
      <c r="AD17" s="499"/>
      <c r="AE17" s="499"/>
      <c r="AF17" s="499"/>
      <c r="AG17" s="541"/>
      <c r="AH17" s="498">
        <v>6583</v>
      </c>
      <c r="AI17" s="499"/>
      <c r="AJ17" s="499"/>
      <c r="AK17" s="499"/>
      <c r="AL17" s="500"/>
      <c r="AM17" s="476"/>
      <c r="AN17" s="477"/>
      <c r="AO17" s="477"/>
      <c r="AP17" s="477"/>
      <c r="AQ17" s="477"/>
      <c r="AR17" s="477"/>
      <c r="AS17" s="477"/>
      <c r="AT17" s="478"/>
      <c r="AU17" s="479"/>
      <c r="AV17" s="480"/>
      <c r="AW17" s="480"/>
      <c r="AX17" s="480"/>
      <c r="AY17" s="481" t="s">
        <v>156</v>
      </c>
      <c r="AZ17" s="482"/>
      <c r="BA17" s="482"/>
      <c r="BB17" s="482"/>
      <c r="BC17" s="482"/>
      <c r="BD17" s="482"/>
      <c r="BE17" s="482"/>
      <c r="BF17" s="482"/>
      <c r="BG17" s="482"/>
      <c r="BH17" s="482"/>
      <c r="BI17" s="482"/>
      <c r="BJ17" s="482"/>
      <c r="BK17" s="482"/>
      <c r="BL17" s="482"/>
      <c r="BM17" s="483"/>
      <c r="BN17" s="447">
        <v>2807897</v>
      </c>
      <c r="BO17" s="448"/>
      <c r="BP17" s="448"/>
      <c r="BQ17" s="448"/>
      <c r="BR17" s="448"/>
      <c r="BS17" s="448"/>
      <c r="BT17" s="448"/>
      <c r="BU17" s="449"/>
      <c r="BV17" s="447">
        <v>2847521</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3">
      <c r="A18" s="178"/>
      <c r="B18" s="569" t="s">
        <v>157</v>
      </c>
      <c r="C18" s="490"/>
      <c r="D18" s="490"/>
      <c r="E18" s="570"/>
      <c r="F18" s="570"/>
      <c r="G18" s="570"/>
      <c r="H18" s="570"/>
      <c r="I18" s="570"/>
      <c r="J18" s="570"/>
      <c r="K18" s="570"/>
      <c r="L18" s="571">
        <v>5.18</v>
      </c>
      <c r="M18" s="571"/>
      <c r="N18" s="571"/>
      <c r="O18" s="571"/>
      <c r="P18" s="571"/>
      <c r="Q18" s="571"/>
      <c r="R18" s="572"/>
      <c r="S18" s="572"/>
      <c r="T18" s="572"/>
      <c r="U18" s="572"/>
      <c r="V18" s="573"/>
      <c r="W18" s="465"/>
      <c r="X18" s="466"/>
      <c r="Y18" s="466"/>
      <c r="Z18" s="466"/>
      <c r="AA18" s="466"/>
      <c r="AB18" s="457"/>
      <c r="AC18" s="574">
        <v>70.400000000000006</v>
      </c>
      <c r="AD18" s="575"/>
      <c r="AE18" s="575"/>
      <c r="AF18" s="575"/>
      <c r="AG18" s="576"/>
      <c r="AH18" s="574">
        <v>70.7</v>
      </c>
      <c r="AI18" s="575"/>
      <c r="AJ18" s="575"/>
      <c r="AK18" s="575"/>
      <c r="AL18" s="577"/>
      <c r="AM18" s="476"/>
      <c r="AN18" s="477"/>
      <c r="AO18" s="477"/>
      <c r="AP18" s="477"/>
      <c r="AQ18" s="477"/>
      <c r="AR18" s="477"/>
      <c r="AS18" s="477"/>
      <c r="AT18" s="478"/>
      <c r="AU18" s="479"/>
      <c r="AV18" s="480"/>
      <c r="AW18" s="480"/>
      <c r="AX18" s="480"/>
      <c r="AY18" s="481" t="s">
        <v>158</v>
      </c>
      <c r="AZ18" s="482"/>
      <c r="BA18" s="482"/>
      <c r="BB18" s="482"/>
      <c r="BC18" s="482"/>
      <c r="BD18" s="482"/>
      <c r="BE18" s="482"/>
      <c r="BF18" s="482"/>
      <c r="BG18" s="482"/>
      <c r="BH18" s="482"/>
      <c r="BI18" s="482"/>
      <c r="BJ18" s="482"/>
      <c r="BK18" s="482"/>
      <c r="BL18" s="482"/>
      <c r="BM18" s="483"/>
      <c r="BN18" s="447">
        <v>3835557</v>
      </c>
      <c r="BO18" s="448"/>
      <c r="BP18" s="448"/>
      <c r="BQ18" s="448"/>
      <c r="BR18" s="448"/>
      <c r="BS18" s="448"/>
      <c r="BT18" s="448"/>
      <c r="BU18" s="449"/>
      <c r="BV18" s="447">
        <v>3810188</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3">
      <c r="A19" s="178"/>
      <c r="B19" s="569" t="s">
        <v>159</v>
      </c>
      <c r="C19" s="490"/>
      <c r="D19" s="490"/>
      <c r="E19" s="570"/>
      <c r="F19" s="570"/>
      <c r="G19" s="570"/>
      <c r="H19" s="570"/>
      <c r="I19" s="570"/>
      <c r="J19" s="570"/>
      <c r="K19" s="570"/>
      <c r="L19" s="578">
        <v>3502</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160</v>
      </c>
      <c r="AZ19" s="482"/>
      <c r="BA19" s="482"/>
      <c r="BB19" s="482"/>
      <c r="BC19" s="482"/>
      <c r="BD19" s="482"/>
      <c r="BE19" s="482"/>
      <c r="BF19" s="482"/>
      <c r="BG19" s="482"/>
      <c r="BH19" s="482"/>
      <c r="BI19" s="482"/>
      <c r="BJ19" s="482"/>
      <c r="BK19" s="482"/>
      <c r="BL19" s="482"/>
      <c r="BM19" s="483"/>
      <c r="BN19" s="447">
        <v>6060255</v>
      </c>
      <c r="BO19" s="448"/>
      <c r="BP19" s="448"/>
      <c r="BQ19" s="448"/>
      <c r="BR19" s="448"/>
      <c r="BS19" s="448"/>
      <c r="BT19" s="448"/>
      <c r="BU19" s="449"/>
      <c r="BV19" s="447">
        <v>6456451</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3">
      <c r="A20" s="178"/>
      <c r="B20" s="569" t="s">
        <v>161</v>
      </c>
      <c r="C20" s="490"/>
      <c r="D20" s="490"/>
      <c r="E20" s="570"/>
      <c r="F20" s="570"/>
      <c r="G20" s="570"/>
      <c r="H20" s="570"/>
      <c r="I20" s="570"/>
      <c r="J20" s="570"/>
      <c r="K20" s="570"/>
      <c r="L20" s="578">
        <v>7418</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3">
      <c r="A21" s="178"/>
      <c r="B21" s="587" t="s">
        <v>591</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25">
      <c r="A22" s="178"/>
      <c r="B22" s="617" t="s">
        <v>162</v>
      </c>
      <c r="C22" s="591"/>
      <c r="D22" s="592"/>
      <c r="E22" s="459" t="s">
        <v>1</v>
      </c>
      <c r="F22" s="464"/>
      <c r="G22" s="464"/>
      <c r="H22" s="464"/>
      <c r="I22" s="464"/>
      <c r="J22" s="464"/>
      <c r="K22" s="454"/>
      <c r="L22" s="459" t="s">
        <v>163</v>
      </c>
      <c r="M22" s="464"/>
      <c r="N22" s="464"/>
      <c r="O22" s="464"/>
      <c r="P22" s="454"/>
      <c r="Q22" s="622" t="s">
        <v>164</v>
      </c>
      <c r="R22" s="623"/>
      <c r="S22" s="623"/>
      <c r="T22" s="623"/>
      <c r="U22" s="623"/>
      <c r="V22" s="624"/>
      <c r="W22" s="590" t="s">
        <v>165</v>
      </c>
      <c r="X22" s="591"/>
      <c r="Y22" s="592"/>
      <c r="Z22" s="459" t="s">
        <v>1</v>
      </c>
      <c r="AA22" s="464"/>
      <c r="AB22" s="464"/>
      <c r="AC22" s="464"/>
      <c r="AD22" s="464"/>
      <c r="AE22" s="464"/>
      <c r="AF22" s="464"/>
      <c r="AG22" s="454"/>
      <c r="AH22" s="628" t="s">
        <v>166</v>
      </c>
      <c r="AI22" s="464"/>
      <c r="AJ22" s="464"/>
      <c r="AK22" s="464"/>
      <c r="AL22" s="454"/>
      <c r="AM22" s="628" t="s">
        <v>167</v>
      </c>
      <c r="AN22" s="629"/>
      <c r="AO22" s="629"/>
      <c r="AP22" s="629"/>
      <c r="AQ22" s="629"/>
      <c r="AR22" s="630"/>
      <c r="AS22" s="622" t="s">
        <v>164</v>
      </c>
      <c r="AT22" s="623"/>
      <c r="AU22" s="623"/>
      <c r="AV22" s="623"/>
      <c r="AW22" s="623"/>
      <c r="AX22" s="634"/>
      <c r="AY22" s="407" t="s">
        <v>168</v>
      </c>
      <c r="AZ22" s="408"/>
      <c r="BA22" s="408"/>
      <c r="BB22" s="408"/>
      <c r="BC22" s="408"/>
      <c r="BD22" s="408"/>
      <c r="BE22" s="408"/>
      <c r="BF22" s="408"/>
      <c r="BG22" s="408"/>
      <c r="BH22" s="408"/>
      <c r="BI22" s="408"/>
      <c r="BJ22" s="408"/>
      <c r="BK22" s="408"/>
      <c r="BL22" s="408"/>
      <c r="BM22" s="409"/>
      <c r="BN22" s="410">
        <v>8660444</v>
      </c>
      <c r="BO22" s="411"/>
      <c r="BP22" s="411"/>
      <c r="BQ22" s="411"/>
      <c r="BR22" s="411"/>
      <c r="BS22" s="411"/>
      <c r="BT22" s="411"/>
      <c r="BU22" s="412"/>
      <c r="BV22" s="410">
        <v>7778507</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25">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169</v>
      </c>
      <c r="AZ23" s="482"/>
      <c r="BA23" s="482"/>
      <c r="BB23" s="482"/>
      <c r="BC23" s="482"/>
      <c r="BD23" s="482"/>
      <c r="BE23" s="482"/>
      <c r="BF23" s="482"/>
      <c r="BG23" s="482"/>
      <c r="BH23" s="482"/>
      <c r="BI23" s="482"/>
      <c r="BJ23" s="482"/>
      <c r="BK23" s="482"/>
      <c r="BL23" s="482"/>
      <c r="BM23" s="483"/>
      <c r="BN23" s="447">
        <v>4766406</v>
      </c>
      <c r="BO23" s="448"/>
      <c r="BP23" s="448"/>
      <c r="BQ23" s="448"/>
      <c r="BR23" s="448"/>
      <c r="BS23" s="448"/>
      <c r="BT23" s="448"/>
      <c r="BU23" s="449"/>
      <c r="BV23" s="447">
        <v>3999248</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3">
      <c r="A24" s="178"/>
      <c r="B24" s="618"/>
      <c r="C24" s="594"/>
      <c r="D24" s="595"/>
      <c r="E24" s="497" t="s">
        <v>170</v>
      </c>
      <c r="F24" s="477"/>
      <c r="G24" s="477"/>
      <c r="H24" s="477"/>
      <c r="I24" s="477"/>
      <c r="J24" s="477"/>
      <c r="K24" s="478"/>
      <c r="L24" s="498">
        <v>1</v>
      </c>
      <c r="M24" s="499"/>
      <c r="N24" s="499"/>
      <c r="O24" s="499"/>
      <c r="P24" s="541"/>
      <c r="Q24" s="498">
        <v>7400</v>
      </c>
      <c r="R24" s="499"/>
      <c r="S24" s="499"/>
      <c r="T24" s="499"/>
      <c r="U24" s="499"/>
      <c r="V24" s="541"/>
      <c r="W24" s="593"/>
      <c r="X24" s="594"/>
      <c r="Y24" s="595"/>
      <c r="Z24" s="497" t="s">
        <v>171</v>
      </c>
      <c r="AA24" s="477"/>
      <c r="AB24" s="477"/>
      <c r="AC24" s="477"/>
      <c r="AD24" s="477"/>
      <c r="AE24" s="477"/>
      <c r="AF24" s="477"/>
      <c r="AG24" s="478"/>
      <c r="AH24" s="498">
        <v>111</v>
      </c>
      <c r="AI24" s="499"/>
      <c r="AJ24" s="499"/>
      <c r="AK24" s="499"/>
      <c r="AL24" s="541"/>
      <c r="AM24" s="498">
        <v>313464</v>
      </c>
      <c r="AN24" s="499"/>
      <c r="AO24" s="499"/>
      <c r="AP24" s="499"/>
      <c r="AQ24" s="499"/>
      <c r="AR24" s="541"/>
      <c r="AS24" s="498">
        <v>2824</v>
      </c>
      <c r="AT24" s="499"/>
      <c r="AU24" s="499"/>
      <c r="AV24" s="499"/>
      <c r="AW24" s="499"/>
      <c r="AX24" s="500"/>
      <c r="AY24" s="563" t="s">
        <v>172</v>
      </c>
      <c r="AZ24" s="564"/>
      <c r="BA24" s="564"/>
      <c r="BB24" s="564"/>
      <c r="BC24" s="564"/>
      <c r="BD24" s="564"/>
      <c r="BE24" s="564"/>
      <c r="BF24" s="564"/>
      <c r="BG24" s="564"/>
      <c r="BH24" s="564"/>
      <c r="BI24" s="564"/>
      <c r="BJ24" s="564"/>
      <c r="BK24" s="564"/>
      <c r="BL24" s="564"/>
      <c r="BM24" s="565"/>
      <c r="BN24" s="447">
        <v>5064475</v>
      </c>
      <c r="BO24" s="448"/>
      <c r="BP24" s="448"/>
      <c r="BQ24" s="448"/>
      <c r="BR24" s="448"/>
      <c r="BS24" s="448"/>
      <c r="BT24" s="448"/>
      <c r="BU24" s="449"/>
      <c r="BV24" s="447">
        <v>4203796</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25">
      <c r="A25" s="178"/>
      <c r="B25" s="618"/>
      <c r="C25" s="594"/>
      <c r="D25" s="595"/>
      <c r="E25" s="497" t="s">
        <v>173</v>
      </c>
      <c r="F25" s="477"/>
      <c r="G25" s="477"/>
      <c r="H25" s="477"/>
      <c r="I25" s="477"/>
      <c r="J25" s="477"/>
      <c r="K25" s="478"/>
      <c r="L25" s="498">
        <v>1</v>
      </c>
      <c r="M25" s="499"/>
      <c r="N25" s="499"/>
      <c r="O25" s="499"/>
      <c r="P25" s="541"/>
      <c r="Q25" s="498">
        <v>6200</v>
      </c>
      <c r="R25" s="499"/>
      <c r="S25" s="499"/>
      <c r="T25" s="499"/>
      <c r="U25" s="499"/>
      <c r="V25" s="541"/>
      <c r="W25" s="593"/>
      <c r="X25" s="594"/>
      <c r="Y25" s="595"/>
      <c r="Z25" s="497" t="s">
        <v>174</v>
      </c>
      <c r="AA25" s="477"/>
      <c r="AB25" s="477"/>
      <c r="AC25" s="477"/>
      <c r="AD25" s="477"/>
      <c r="AE25" s="477"/>
      <c r="AF25" s="477"/>
      <c r="AG25" s="478"/>
      <c r="AH25" s="498" t="s">
        <v>175</v>
      </c>
      <c r="AI25" s="499"/>
      <c r="AJ25" s="499"/>
      <c r="AK25" s="499"/>
      <c r="AL25" s="541"/>
      <c r="AM25" s="498" t="s">
        <v>138</v>
      </c>
      <c r="AN25" s="499"/>
      <c r="AO25" s="499"/>
      <c r="AP25" s="499"/>
      <c r="AQ25" s="499"/>
      <c r="AR25" s="541"/>
      <c r="AS25" s="498" t="s">
        <v>175</v>
      </c>
      <c r="AT25" s="499"/>
      <c r="AU25" s="499"/>
      <c r="AV25" s="499"/>
      <c r="AW25" s="499"/>
      <c r="AX25" s="500"/>
      <c r="AY25" s="407" t="s">
        <v>176</v>
      </c>
      <c r="AZ25" s="408"/>
      <c r="BA25" s="408"/>
      <c r="BB25" s="408"/>
      <c r="BC25" s="408"/>
      <c r="BD25" s="408"/>
      <c r="BE25" s="408"/>
      <c r="BF25" s="408"/>
      <c r="BG25" s="408"/>
      <c r="BH25" s="408"/>
      <c r="BI25" s="408"/>
      <c r="BJ25" s="408"/>
      <c r="BK25" s="408"/>
      <c r="BL25" s="408"/>
      <c r="BM25" s="409"/>
      <c r="BN25" s="410">
        <v>500</v>
      </c>
      <c r="BO25" s="411"/>
      <c r="BP25" s="411"/>
      <c r="BQ25" s="411"/>
      <c r="BR25" s="411"/>
      <c r="BS25" s="411"/>
      <c r="BT25" s="411"/>
      <c r="BU25" s="412"/>
      <c r="BV25" s="410">
        <v>22500</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25">
      <c r="A26" s="178"/>
      <c r="B26" s="618"/>
      <c r="C26" s="594"/>
      <c r="D26" s="595"/>
      <c r="E26" s="497" t="s">
        <v>177</v>
      </c>
      <c r="F26" s="477"/>
      <c r="G26" s="477"/>
      <c r="H26" s="477"/>
      <c r="I26" s="477"/>
      <c r="J26" s="477"/>
      <c r="K26" s="478"/>
      <c r="L26" s="498">
        <v>1</v>
      </c>
      <c r="M26" s="499"/>
      <c r="N26" s="499"/>
      <c r="O26" s="499"/>
      <c r="P26" s="541"/>
      <c r="Q26" s="498">
        <v>5800</v>
      </c>
      <c r="R26" s="499"/>
      <c r="S26" s="499"/>
      <c r="T26" s="499"/>
      <c r="U26" s="499"/>
      <c r="V26" s="541"/>
      <c r="W26" s="593"/>
      <c r="X26" s="594"/>
      <c r="Y26" s="595"/>
      <c r="Z26" s="497" t="s">
        <v>178</v>
      </c>
      <c r="AA26" s="599"/>
      <c r="AB26" s="599"/>
      <c r="AC26" s="599"/>
      <c r="AD26" s="599"/>
      <c r="AE26" s="599"/>
      <c r="AF26" s="599"/>
      <c r="AG26" s="600"/>
      <c r="AH26" s="498">
        <v>6</v>
      </c>
      <c r="AI26" s="499"/>
      <c r="AJ26" s="499"/>
      <c r="AK26" s="499"/>
      <c r="AL26" s="541"/>
      <c r="AM26" s="498">
        <v>13704</v>
      </c>
      <c r="AN26" s="499"/>
      <c r="AO26" s="499"/>
      <c r="AP26" s="499"/>
      <c r="AQ26" s="499"/>
      <c r="AR26" s="541"/>
      <c r="AS26" s="498">
        <v>2284</v>
      </c>
      <c r="AT26" s="499"/>
      <c r="AU26" s="499"/>
      <c r="AV26" s="499"/>
      <c r="AW26" s="499"/>
      <c r="AX26" s="500"/>
      <c r="AY26" s="450" t="s">
        <v>179</v>
      </c>
      <c r="AZ26" s="451"/>
      <c r="BA26" s="451"/>
      <c r="BB26" s="451"/>
      <c r="BC26" s="451"/>
      <c r="BD26" s="451"/>
      <c r="BE26" s="451"/>
      <c r="BF26" s="451"/>
      <c r="BG26" s="451"/>
      <c r="BH26" s="451"/>
      <c r="BI26" s="451"/>
      <c r="BJ26" s="451"/>
      <c r="BK26" s="451"/>
      <c r="BL26" s="451"/>
      <c r="BM26" s="452"/>
      <c r="BN26" s="447" t="s">
        <v>138</v>
      </c>
      <c r="BO26" s="448"/>
      <c r="BP26" s="448"/>
      <c r="BQ26" s="448"/>
      <c r="BR26" s="448"/>
      <c r="BS26" s="448"/>
      <c r="BT26" s="448"/>
      <c r="BU26" s="449"/>
      <c r="BV26" s="447" t="s">
        <v>138</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3">
      <c r="A27" s="178"/>
      <c r="B27" s="618"/>
      <c r="C27" s="594"/>
      <c r="D27" s="595"/>
      <c r="E27" s="497" t="s">
        <v>180</v>
      </c>
      <c r="F27" s="477"/>
      <c r="G27" s="477"/>
      <c r="H27" s="477"/>
      <c r="I27" s="477"/>
      <c r="J27" s="477"/>
      <c r="K27" s="478"/>
      <c r="L27" s="498">
        <v>1</v>
      </c>
      <c r="M27" s="499"/>
      <c r="N27" s="499"/>
      <c r="O27" s="499"/>
      <c r="P27" s="541"/>
      <c r="Q27" s="498">
        <v>2900</v>
      </c>
      <c r="R27" s="499"/>
      <c r="S27" s="499"/>
      <c r="T27" s="499"/>
      <c r="U27" s="499"/>
      <c r="V27" s="541"/>
      <c r="W27" s="593"/>
      <c r="X27" s="594"/>
      <c r="Y27" s="595"/>
      <c r="Z27" s="497" t="s">
        <v>181</v>
      </c>
      <c r="AA27" s="477"/>
      <c r="AB27" s="477"/>
      <c r="AC27" s="477"/>
      <c r="AD27" s="477"/>
      <c r="AE27" s="477"/>
      <c r="AF27" s="477"/>
      <c r="AG27" s="478"/>
      <c r="AH27" s="498">
        <v>7</v>
      </c>
      <c r="AI27" s="499"/>
      <c r="AJ27" s="499"/>
      <c r="AK27" s="499"/>
      <c r="AL27" s="541"/>
      <c r="AM27" s="498">
        <v>23041</v>
      </c>
      <c r="AN27" s="499"/>
      <c r="AO27" s="499"/>
      <c r="AP27" s="499"/>
      <c r="AQ27" s="499"/>
      <c r="AR27" s="541"/>
      <c r="AS27" s="498">
        <v>3292</v>
      </c>
      <c r="AT27" s="499"/>
      <c r="AU27" s="499"/>
      <c r="AV27" s="499"/>
      <c r="AW27" s="499"/>
      <c r="AX27" s="500"/>
      <c r="AY27" s="542" t="s">
        <v>182</v>
      </c>
      <c r="AZ27" s="543"/>
      <c r="BA27" s="543"/>
      <c r="BB27" s="543"/>
      <c r="BC27" s="543"/>
      <c r="BD27" s="543"/>
      <c r="BE27" s="543"/>
      <c r="BF27" s="543"/>
      <c r="BG27" s="543"/>
      <c r="BH27" s="543"/>
      <c r="BI27" s="543"/>
      <c r="BJ27" s="543"/>
      <c r="BK27" s="543"/>
      <c r="BL27" s="543"/>
      <c r="BM27" s="544"/>
      <c r="BN27" s="566">
        <v>699670</v>
      </c>
      <c r="BO27" s="567"/>
      <c r="BP27" s="567"/>
      <c r="BQ27" s="567"/>
      <c r="BR27" s="567"/>
      <c r="BS27" s="567"/>
      <c r="BT27" s="567"/>
      <c r="BU27" s="568"/>
      <c r="BV27" s="566">
        <v>696180</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25">
      <c r="A28" s="178"/>
      <c r="B28" s="618"/>
      <c r="C28" s="594"/>
      <c r="D28" s="595"/>
      <c r="E28" s="497" t="s">
        <v>183</v>
      </c>
      <c r="F28" s="477"/>
      <c r="G28" s="477"/>
      <c r="H28" s="477"/>
      <c r="I28" s="477"/>
      <c r="J28" s="477"/>
      <c r="K28" s="478"/>
      <c r="L28" s="498">
        <v>1</v>
      </c>
      <c r="M28" s="499"/>
      <c r="N28" s="499"/>
      <c r="O28" s="499"/>
      <c r="P28" s="541"/>
      <c r="Q28" s="498">
        <v>2500</v>
      </c>
      <c r="R28" s="499"/>
      <c r="S28" s="499"/>
      <c r="T28" s="499"/>
      <c r="U28" s="499"/>
      <c r="V28" s="541"/>
      <c r="W28" s="593"/>
      <c r="X28" s="594"/>
      <c r="Y28" s="595"/>
      <c r="Z28" s="497" t="s">
        <v>184</v>
      </c>
      <c r="AA28" s="477"/>
      <c r="AB28" s="477"/>
      <c r="AC28" s="477"/>
      <c r="AD28" s="477"/>
      <c r="AE28" s="477"/>
      <c r="AF28" s="477"/>
      <c r="AG28" s="478"/>
      <c r="AH28" s="498" t="s">
        <v>175</v>
      </c>
      <c r="AI28" s="499"/>
      <c r="AJ28" s="499"/>
      <c r="AK28" s="499"/>
      <c r="AL28" s="541"/>
      <c r="AM28" s="498" t="s">
        <v>138</v>
      </c>
      <c r="AN28" s="499"/>
      <c r="AO28" s="499"/>
      <c r="AP28" s="499"/>
      <c r="AQ28" s="499"/>
      <c r="AR28" s="541"/>
      <c r="AS28" s="498" t="s">
        <v>129</v>
      </c>
      <c r="AT28" s="499"/>
      <c r="AU28" s="499"/>
      <c r="AV28" s="499"/>
      <c r="AW28" s="499"/>
      <c r="AX28" s="500"/>
      <c r="AY28" s="601" t="s">
        <v>185</v>
      </c>
      <c r="AZ28" s="602"/>
      <c r="BA28" s="602"/>
      <c r="BB28" s="603"/>
      <c r="BC28" s="407" t="s">
        <v>48</v>
      </c>
      <c r="BD28" s="408"/>
      <c r="BE28" s="408"/>
      <c r="BF28" s="408"/>
      <c r="BG28" s="408"/>
      <c r="BH28" s="408"/>
      <c r="BI28" s="408"/>
      <c r="BJ28" s="408"/>
      <c r="BK28" s="408"/>
      <c r="BL28" s="408"/>
      <c r="BM28" s="409"/>
      <c r="BN28" s="410">
        <v>2678077</v>
      </c>
      <c r="BO28" s="411"/>
      <c r="BP28" s="411"/>
      <c r="BQ28" s="411"/>
      <c r="BR28" s="411"/>
      <c r="BS28" s="411"/>
      <c r="BT28" s="411"/>
      <c r="BU28" s="412"/>
      <c r="BV28" s="410">
        <v>2267480</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25">
      <c r="A29" s="178"/>
      <c r="B29" s="618"/>
      <c r="C29" s="594"/>
      <c r="D29" s="595"/>
      <c r="E29" s="497" t="s">
        <v>186</v>
      </c>
      <c r="F29" s="477"/>
      <c r="G29" s="477"/>
      <c r="H29" s="477"/>
      <c r="I29" s="477"/>
      <c r="J29" s="477"/>
      <c r="K29" s="478"/>
      <c r="L29" s="498">
        <v>8</v>
      </c>
      <c r="M29" s="499"/>
      <c r="N29" s="499"/>
      <c r="O29" s="499"/>
      <c r="P29" s="541"/>
      <c r="Q29" s="498">
        <v>2400</v>
      </c>
      <c r="R29" s="499"/>
      <c r="S29" s="499"/>
      <c r="T29" s="499"/>
      <c r="U29" s="499"/>
      <c r="V29" s="541"/>
      <c r="W29" s="596"/>
      <c r="X29" s="597"/>
      <c r="Y29" s="598"/>
      <c r="Z29" s="497" t="s">
        <v>187</v>
      </c>
      <c r="AA29" s="477"/>
      <c r="AB29" s="477"/>
      <c r="AC29" s="477"/>
      <c r="AD29" s="477"/>
      <c r="AE29" s="477"/>
      <c r="AF29" s="477"/>
      <c r="AG29" s="478"/>
      <c r="AH29" s="498">
        <v>118</v>
      </c>
      <c r="AI29" s="499"/>
      <c r="AJ29" s="499"/>
      <c r="AK29" s="499"/>
      <c r="AL29" s="541"/>
      <c r="AM29" s="498">
        <v>336505</v>
      </c>
      <c r="AN29" s="499"/>
      <c r="AO29" s="499"/>
      <c r="AP29" s="499"/>
      <c r="AQ29" s="499"/>
      <c r="AR29" s="541"/>
      <c r="AS29" s="498">
        <v>2852</v>
      </c>
      <c r="AT29" s="499"/>
      <c r="AU29" s="499"/>
      <c r="AV29" s="499"/>
      <c r="AW29" s="499"/>
      <c r="AX29" s="500"/>
      <c r="AY29" s="604"/>
      <c r="AZ29" s="605"/>
      <c r="BA29" s="605"/>
      <c r="BB29" s="606"/>
      <c r="BC29" s="481" t="s">
        <v>188</v>
      </c>
      <c r="BD29" s="482"/>
      <c r="BE29" s="482"/>
      <c r="BF29" s="482"/>
      <c r="BG29" s="482"/>
      <c r="BH29" s="482"/>
      <c r="BI29" s="482"/>
      <c r="BJ29" s="482"/>
      <c r="BK29" s="482"/>
      <c r="BL29" s="482"/>
      <c r="BM29" s="483"/>
      <c r="BN29" s="447">
        <v>130744</v>
      </c>
      <c r="BO29" s="448"/>
      <c r="BP29" s="448"/>
      <c r="BQ29" s="448"/>
      <c r="BR29" s="448"/>
      <c r="BS29" s="448"/>
      <c r="BT29" s="448"/>
      <c r="BU29" s="449"/>
      <c r="BV29" s="447">
        <v>45412</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3">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189</v>
      </c>
      <c r="X30" s="615"/>
      <c r="Y30" s="615"/>
      <c r="Z30" s="615"/>
      <c r="AA30" s="615"/>
      <c r="AB30" s="615"/>
      <c r="AC30" s="615"/>
      <c r="AD30" s="615"/>
      <c r="AE30" s="615"/>
      <c r="AF30" s="615"/>
      <c r="AG30" s="616"/>
      <c r="AH30" s="574">
        <v>95.8</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455727</v>
      </c>
      <c r="BO30" s="567"/>
      <c r="BP30" s="567"/>
      <c r="BQ30" s="567"/>
      <c r="BR30" s="567"/>
      <c r="BS30" s="567"/>
      <c r="BT30" s="567"/>
      <c r="BU30" s="568"/>
      <c r="BV30" s="566">
        <v>444354</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5">
      <c r="A31" s="178"/>
      <c r="B31" s="200"/>
      <c r="DI31" s="201"/>
    </row>
    <row r="32" spans="1:113" ht="13.5" customHeight="1" x14ac:dyDescent="0.25">
      <c r="A32" s="178"/>
      <c r="B32" s="202"/>
      <c r="C32" s="610" t="s">
        <v>190</v>
      </c>
      <c r="D32" s="610"/>
      <c r="E32" s="610"/>
      <c r="F32" s="610"/>
      <c r="G32" s="610"/>
      <c r="H32" s="610"/>
      <c r="I32" s="610"/>
      <c r="J32" s="610"/>
      <c r="K32" s="610"/>
      <c r="L32" s="610"/>
      <c r="M32" s="610"/>
      <c r="N32" s="610"/>
      <c r="O32" s="610"/>
      <c r="P32" s="610"/>
      <c r="Q32" s="610"/>
      <c r="R32" s="610"/>
      <c r="S32" s="610"/>
      <c r="U32" s="451" t="s">
        <v>191</v>
      </c>
      <c r="V32" s="451"/>
      <c r="W32" s="451"/>
      <c r="X32" s="451"/>
      <c r="Y32" s="451"/>
      <c r="Z32" s="451"/>
      <c r="AA32" s="451"/>
      <c r="AB32" s="451"/>
      <c r="AC32" s="451"/>
      <c r="AD32" s="451"/>
      <c r="AE32" s="451"/>
      <c r="AF32" s="451"/>
      <c r="AG32" s="451"/>
      <c r="AH32" s="451"/>
      <c r="AI32" s="451"/>
      <c r="AJ32" s="451"/>
      <c r="AK32" s="451"/>
      <c r="AM32" s="451" t="s">
        <v>192</v>
      </c>
      <c r="AN32" s="451"/>
      <c r="AO32" s="451"/>
      <c r="AP32" s="451"/>
      <c r="AQ32" s="451"/>
      <c r="AR32" s="451"/>
      <c r="AS32" s="451"/>
      <c r="AT32" s="451"/>
      <c r="AU32" s="451"/>
      <c r="AV32" s="451"/>
      <c r="AW32" s="451"/>
      <c r="AX32" s="451"/>
      <c r="AY32" s="451"/>
      <c r="AZ32" s="451"/>
      <c r="BA32" s="451"/>
      <c r="BB32" s="451"/>
      <c r="BC32" s="451"/>
      <c r="BE32" s="451" t="s">
        <v>193</v>
      </c>
      <c r="BF32" s="451"/>
      <c r="BG32" s="451"/>
      <c r="BH32" s="451"/>
      <c r="BI32" s="451"/>
      <c r="BJ32" s="451"/>
      <c r="BK32" s="451"/>
      <c r="BL32" s="451"/>
      <c r="BM32" s="451"/>
      <c r="BN32" s="451"/>
      <c r="BO32" s="451"/>
      <c r="BP32" s="451"/>
      <c r="BQ32" s="451"/>
      <c r="BR32" s="451"/>
      <c r="BS32" s="451"/>
      <c r="BT32" s="451"/>
      <c r="BU32" s="451"/>
      <c r="BW32" s="451" t="s">
        <v>194</v>
      </c>
      <c r="BX32" s="451"/>
      <c r="BY32" s="451"/>
      <c r="BZ32" s="451"/>
      <c r="CA32" s="451"/>
      <c r="CB32" s="451"/>
      <c r="CC32" s="451"/>
      <c r="CD32" s="451"/>
      <c r="CE32" s="451"/>
      <c r="CF32" s="451"/>
      <c r="CG32" s="451"/>
      <c r="CH32" s="451"/>
      <c r="CI32" s="451"/>
      <c r="CJ32" s="451"/>
      <c r="CK32" s="451"/>
      <c r="CL32" s="451"/>
      <c r="CM32" s="451"/>
      <c r="CO32" s="451" t="s">
        <v>195</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25">
      <c r="A33" s="178"/>
      <c r="B33" s="202"/>
      <c r="C33" s="471" t="s">
        <v>196</v>
      </c>
      <c r="D33" s="471"/>
      <c r="E33" s="436" t="s">
        <v>197</v>
      </c>
      <c r="F33" s="436"/>
      <c r="G33" s="436"/>
      <c r="H33" s="436"/>
      <c r="I33" s="436"/>
      <c r="J33" s="436"/>
      <c r="K33" s="436"/>
      <c r="L33" s="436"/>
      <c r="M33" s="436"/>
      <c r="N33" s="436"/>
      <c r="O33" s="436"/>
      <c r="P33" s="436"/>
      <c r="Q33" s="436"/>
      <c r="R33" s="436"/>
      <c r="S33" s="436"/>
      <c r="T33" s="203"/>
      <c r="U33" s="471" t="s">
        <v>196</v>
      </c>
      <c r="V33" s="471"/>
      <c r="W33" s="436" t="s">
        <v>197</v>
      </c>
      <c r="X33" s="436"/>
      <c r="Y33" s="436"/>
      <c r="Z33" s="436"/>
      <c r="AA33" s="436"/>
      <c r="AB33" s="436"/>
      <c r="AC33" s="436"/>
      <c r="AD33" s="436"/>
      <c r="AE33" s="436"/>
      <c r="AF33" s="436"/>
      <c r="AG33" s="436"/>
      <c r="AH33" s="436"/>
      <c r="AI33" s="436"/>
      <c r="AJ33" s="436"/>
      <c r="AK33" s="436"/>
      <c r="AL33" s="203"/>
      <c r="AM33" s="471" t="s">
        <v>198</v>
      </c>
      <c r="AN33" s="471"/>
      <c r="AO33" s="436" t="s">
        <v>199</v>
      </c>
      <c r="AP33" s="436"/>
      <c r="AQ33" s="436"/>
      <c r="AR33" s="436"/>
      <c r="AS33" s="436"/>
      <c r="AT33" s="436"/>
      <c r="AU33" s="436"/>
      <c r="AV33" s="436"/>
      <c r="AW33" s="436"/>
      <c r="AX33" s="436"/>
      <c r="AY33" s="436"/>
      <c r="AZ33" s="436"/>
      <c r="BA33" s="436"/>
      <c r="BB33" s="436"/>
      <c r="BC33" s="436"/>
      <c r="BD33" s="204"/>
      <c r="BE33" s="436" t="s">
        <v>200</v>
      </c>
      <c r="BF33" s="436"/>
      <c r="BG33" s="436" t="s">
        <v>201</v>
      </c>
      <c r="BH33" s="436"/>
      <c r="BI33" s="436"/>
      <c r="BJ33" s="436"/>
      <c r="BK33" s="436"/>
      <c r="BL33" s="436"/>
      <c r="BM33" s="436"/>
      <c r="BN33" s="436"/>
      <c r="BO33" s="436"/>
      <c r="BP33" s="436"/>
      <c r="BQ33" s="436"/>
      <c r="BR33" s="436"/>
      <c r="BS33" s="436"/>
      <c r="BT33" s="436"/>
      <c r="BU33" s="436"/>
      <c r="BV33" s="204"/>
      <c r="BW33" s="471" t="s">
        <v>200</v>
      </c>
      <c r="BX33" s="471"/>
      <c r="BY33" s="436" t="s">
        <v>202</v>
      </c>
      <c r="BZ33" s="436"/>
      <c r="CA33" s="436"/>
      <c r="CB33" s="436"/>
      <c r="CC33" s="436"/>
      <c r="CD33" s="436"/>
      <c r="CE33" s="436"/>
      <c r="CF33" s="436"/>
      <c r="CG33" s="436"/>
      <c r="CH33" s="436"/>
      <c r="CI33" s="436"/>
      <c r="CJ33" s="436"/>
      <c r="CK33" s="436"/>
      <c r="CL33" s="436"/>
      <c r="CM33" s="436"/>
      <c r="CN33" s="203"/>
      <c r="CO33" s="471" t="s">
        <v>198</v>
      </c>
      <c r="CP33" s="471"/>
      <c r="CQ33" s="436" t="s">
        <v>203</v>
      </c>
      <c r="CR33" s="436"/>
      <c r="CS33" s="436"/>
      <c r="CT33" s="436"/>
      <c r="CU33" s="436"/>
      <c r="CV33" s="436"/>
      <c r="CW33" s="436"/>
      <c r="CX33" s="436"/>
      <c r="CY33" s="436"/>
      <c r="CZ33" s="436"/>
      <c r="DA33" s="436"/>
      <c r="DB33" s="436"/>
      <c r="DC33" s="436"/>
      <c r="DD33" s="436"/>
      <c r="DE33" s="436"/>
      <c r="DF33" s="203"/>
      <c r="DG33" s="636" t="s">
        <v>204</v>
      </c>
      <c r="DH33" s="636"/>
      <c r="DI33" s="205"/>
    </row>
    <row r="34" spans="1:113" ht="32.25" customHeight="1" x14ac:dyDescent="0.25">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2</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f>IF(AO34="","",MAX(C34:D43,U34:V43)+1)</f>
        <v>4</v>
      </c>
      <c r="AN34" s="637"/>
      <c r="AO34" s="638" t="str">
        <f>IF('各会計、関係団体の財政状況及び健全化判断比率'!B30="","",'各会計、関係団体の財政状況及び健全化判断比率'!B30)</f>
        <v>上水道事業会計</v>
      </c>
      <c r="AP34" s="638"/>
      <c r="AQ34" s="638"/>
      <c r="AR34" s="638"/>
      <c r="AS34" s="638"/>
      <c r="AT34" s="638"/>
      <c r="AU34" s="638"/>
      <c r="AV34" s="638"/>
      <c r="AW34" s="638"/>
      <c r="AX34" s="638"/>
      <c r="AY34" s="638"/>
      <c r="AZ34" s="638"/>
      <c r="BA34" s="638"/>
      <c r="BB34" s="638"/>
      <c r="BC34" s="638"/>
      <c r="BD34" s="178"/>
      <c r="BE34" s="637">
        <f>IF(BG34="","",MAX(C34:D43,U34:V43,AM34:AN43)+1)</f>
        <v>5</v>
      </c>
      <c r="BF34" s="637"/>
      <c r="BG34" s="638" t="str">
        <f>IF('各会計、関係団体の財政状況及び健全化判断比率'!B31="","",'各会計、関係団体の財政状況及び健全化判断比率'!B31)</f>
        <v>下水道事業特別会計</v>
      </c>
      <c r="BH34" s="638"/>
      <c r="BI34" s="638"/>
      <c r="BJ34" s="638"/>
      <c r="BK34" s="638"/>
      <c r="BL34" s="638"/>
      <c r="BM34" s="638"/>
      <c r="BN34" s="638"/>
      <c r="BO34" s="638"/>
      <c r="BP34" s="638"/>
      <c r="BQ34" s="638"/>
      <c r="BR34" s="638"/>
      <c r="BS34" s="638"/>
      <c r="BT34" s="638"/>
      <c r="BU34" s="638"/>
      <c r="BV34" s="178"/>
      <c r="BW34" s="637">
        <f>IF(BY34="","",MAX(C34:D43,U34:V43,AM34:AN43,BE34:BF43)+1)</f>
        <v>6</v>
      </c>
      <c r="BX34" s="637"/>
      <c r="BY34" s="638" t="str">
        <f>IF('各会計、関係団体の財政状況及び健全化判断比率'!B68="","",'各会計、関係団体の財政状況及び健全化判断比率'!B68)</f>
        <v>岐阜県市町村会館組合</v>
      </c>
      <c r="BZ34" s="638"/>
      <c r="CA34" s="638"/>
      <c r="CB34" s="638"/>
      <c r="CC34" s="638"/>
      <c r="CD34" s="638"/>
      <c r="CE34" s="638"/>
      <c r="CF34" s="638"/>
      <c r="CG34" s="638"/>
      <c r="CH34" s="638"/>
      <c r="CI34" s="638"/>
      <c r="CJ34" s="638"/>
      <c r="CK34" s="638"/>
      <c r="CL34" s="638"/>
      <c r="CM34" s="638"/>
      <c r="CN34" s="178"/>
      <c r="CO34" s="637" t="str">
        <f>IF(CQ34="","",MAX(C34:D43,U34:V43,AM34:AN43,BE34:BF43,BW34:BX43)+1)</f>
        <v/>
      </c>
      <c r="CP34" s="637"/>
      <c r="CQ34" s="638" t="str">
        <f>IF('各会計、関係団体の財政状況及び健全化判断比率'!BS7="","",'各会計、関係団体の財政状況及び健全化判断比率'!BS7)</f>
        <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25">
      <c r="A35" s="178"/>
      <c r="B35" s="202"/>
      <c r="C35" s="637" t="str">
        <f>IF(E35="","",C34+1)</f>
        <v/>
      </c>
      <c r="D35" s="637"/>
      <c r="E35" s="638" t="str">
        <f>IF('各会計、関係団体の財政状況及び健全化判断比率'!B8="","",'各会計、関係団体の財政状況及び健全化判断比率'!B8)</f>
        <v/>
      </c>
      <c r="F35" s="638"/>
      <c r="G35" s="638"/>
      <c r="H35" s="638"/>
      <c r="I35" s="638"/>
      <c r="J35" s="638"/>
      <c r="K35" s="638"/>
      <c r="L35" s="638"/>
      <c r="M35" s="638"/>
      <c r="N35" s="638"/>
      <c r="O35" s="638"/>
      <c r="P35" s="638"/>
      <c r="Q35" s="638"/>
      <c r="R35" s="638"/>
      <c r="S35" s="638"/>
      <c r="T35" s="178"/>
      <c r="U35" s="637">
        <f>IF(W35="","",U34+1)</f>
        <v>3</v>
      </c>
      <c r="V35" s="637"/>
      <c r="W35" s="638" t="str">
        <f>IF('各会計、関係団体の財政状況及び健全化判断比率'!B29="","",'各会計、関係団体の財政状況及び健全化判断比率'!B29)</f>
        <v>後期高齢者医療特別会計</v>
      </c>
      <c r="X35" s="638"/>
      <c r="Y35" s="638"/>
      <c r="Z35" s="638"/>
      <c r="AA35" s="638"/>
      <c r="AB35" s="638"/>
      <c r="AC35" s="638"/>
      <c r="AD35" s="638"/>
      <c r="AE35" s="638"/>
      <c r="AF35" s="638"/>
      <c r="AG35" s="638"/>
      <c r="AH35" s="638"/>
      <c r="AI35" s="638"/>
      <c r="AJ35" s="638"/>
      <c r="AK35" s="638"/>
      <c r="AL35" s="178"/>
      <c r="AM35" s="637" t="str">
        <f t="shared" ref="AM35:AM43" si="0">IF(AO35="","",AM34+1)</f>
        <v/>
      </c>
      <c r="AN35" s="637"/>
      <c r="AO35" s="638"/>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7</v>
      </c>
      <c r="BX35" s="637"/>
      <c r="BY35" s="638" t="str">
        <f>IF('各会計、関係団体の財政状況及び健全化判断比率'!B69="","",'各会計、関係団体の財政状況及び健全化判断比率'!B69)</f>
        <v>岐阜県市町村退職手当組合</v>
      </c>
      <c r="BZ35" s="638"/>
      <c r="CA35" s="638"/>
      <c r="CB35" s="638"/>
      <c r="CC35" s="638"/>
      <c r="CD35" s="638"/>
      <c r="CE35" s="638"/>
      <c r="CF35" s="638"/>
      <c r="CG35" s="638"/>
      <c r="CH35" s="638"/>
      <c r="CI35" s="638"/>
      <c r="CJ35" s="638"/>
      <c r="CK35" s="638"/>
      <c r="CL35" s="638"/>
      <c r="CM35" s="638"/>
      <c r="CN35" s="178"/>
      <c r="CO35" s="637" t="str">
        <f t="shared" ref="CO35:CO43" si="3">IF(CQ35="","",CO34+1)</f>
        <v/>
      </c>
      <c r="CP35" s="637"/>
      <c r="CQ35" s="638" t="str">
        <f>IF('各会計、関係団体の財政状況及び健全化判断比率'!BS8="","",'各会計、関係団体の財政状況及び健全化判断比率'!BS8)</f>
        <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25">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t="str">
        <f t="shared" ref="U36:U43" si="4">IF(W36="","",U35+1)</f>
        <v/>
      </c>
      <c r="V36" s="637"/>
      <c r="W36" s="638"/>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8</v>
      </c>
      <c r="BX36" s="637"/>
      <c r="BY36" s="638" t="str">
        <f>IF('各会計、関係団体の財政状況及び健全化判断比率'!B70="","",'各会計、関係団体の財政状況及び健全化判断比率'!B70)</f>
        <v>西濃環境整備組合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25">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9</v>
      </c>
      <c r="BX37" s="637"/>
      <c r="BY37" s="638" t="str">
        <f>IF('各会計、関係団体の財政状況及び健全化判断比率'!B71="","",'各会計、関係団体の財政状況及び健全化判断比率'!B71)</f>
        <v>岐阜地域児童発達支援センター</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25">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10</v>
      </c>
      <c r="BX38" s="637"/>
      <c r="BY38" s="638" t="str">
        <f>IF('各会計、関係団体の財政状況及び健全化判断比率'!B72="","",'各会計、関係団体の財政状況及び健全化判断比率'!B72)</f>
        <v>後期高齢者医療広域連合（一組会計分）</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25">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11</v>
      </c>
      <c r="BX39" s="637"/>
      <c r="BY39" s="638" t="str">
        <f>IF('各会計、関係団体の財政状況及び健全化判断比率'!B73="","",'各会計、関係団体の財政状況及び健全化判断比率'!B73)</f>
        <v>後期高齢者医療広域連合（特別会計分）</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25">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12</v>
      </c>
      <c r="BX40" s="637"/>
      <c r="BY40" s="638" t="str">
        <f>IF('各会計、関係団体の財政状況及び健全化判断比率'!B74="","",'各会計、関係団体の財政状況及び健全化判断比率'!B74)</f>
        <v>もとす広域連合（一組会計分）</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25">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f t="shared" si="2"/>
        <v>13</v>
      </c>
      <c r="BX41" s="637"/>
      <c r="BY41" s="638" t="str">
        <f>IF('各会計、関係団体の財政状況及び健全化判断比率'!B75="","",'各会計、関係団体の財政状況及び健全化判断比率'!B75)</f>
        <v>もとす広域連合（介護保険特別会計分）</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25">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f t="shared" si="2"/>
        <v>14</v>
      </c>
      <c r="BX42" s="637"/>
      <c r="BY42" s="638" t="str">
        <f>IF('各会計、関係団体の財政状況及び健全化判断比率'!B76="","",'各会計、関係団体の財政状況及び健全化判断比率'!B76)</f>
        <v>もとす広域連合（老人福祉施設特別会計分）</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25">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3">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5"/>
    <row r="46" spans="1:113" x14ac:dyDescent="0.25">
      <c r="B46" s="177" t="s">
        <v>205</v>
      </c>
      <c r="E46" s="640" t="s">
        <v>206</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25">
      <c r="E47" s="640" t="s">
        <v>207</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25">
      <c r="E48" s="640" t="s">
        <v>208</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25">
      <c r="E49" s="641" t="s">
        <v>209</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25">
      <c r="E50" s="640" t="s">
        <v>210</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25">
      <c r="E51" s="640" t="s">
        <v>211</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25">
      <c r="E52" s="640" t="s">
        <v>212</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25">
      <c r="E53" s="367" t="s">
        <v>592</v>
      </c>
    </row>
    <row r="54" spans="5:113" x14ac:dyDescent="0.25"/>
    <row r="55" spans="5:113" x14ac:dyDescent="0.25"/>
    <row r="56" spans="5:113" x14ac:dyDescent="0.2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5"/>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5">
      <c r="A1" s="22"/>
      <c r="B1" s="22"/>
      <c r="C1" s="22"/>
      <c r="D1" s="22"/>
      <c r="E1" s="22"/>
      <c r="F1" s="22"/>
      <c r="G1" s="22"/>
      <c r="H1" s="22"/>
      <c r="I1" s="22"/>
      <c r="J1" s="22"/>
      <c r="K1" s="22"/>
      <c r="L1" s="22"/>
      <c r="M1" s="22"/>
      <c r="N1" s="22"/>
      <c r="O1" s="22"/>
      <c r="P1" s="22"/>
    </row>
    <row r="2" spans="1:16" ht="16.5" customHeight="1" x14ac:dyDescent="0.25">
      <c r="A2" s="22"/>
      <c r="B2" s="22"/>
      <c r="C2" s="22"/>
      <c r="D2" s="22"/>
      <c r="E2" s="22"/>
      <c r="F2" s="22"/>
      <c r="G2" s="22"/>
      <c r="H2" s="22"/>
      <c r="I2" s="22"/>
      <c r="J2" s="22"/>
      <c r="K2" s="22"/>
      <c r="L2" s="22"/>
      <c r="M2" s="22"/>
      <c r="N2" s="22"/>
      <c r="O2" s="22"/>
      <c r="P2" s="22"/>
    </row>
    <row r="3" spans="1:16" ht="16.5" customHeight="1" x14ac:dyDescent="0.25">
      <c r="A3" s="22"/>
      <c r="B3" s="22"/>
      <c r="C3" s="22"/>
      <c r="D3" s="22"/>
      <c r="E3" s="22"/>
      <c r="F3" s="22"/>
      <c r="G3" s="22"/>
      <c r="H3" s="22"/>
      <c r="I3" s="22"/>
      <c r="J3" s="22"/>
      <c r="K3" s="22"/>
      <c r="L3" s="22"/>
      <c r="M3" s="22"/>
      <c r="N3" s="22"/>
      <c r="O3" s="22"/>
      <c r="P3" s="22"/>
    </row>
    <row r="4" spans="1:16" ht="16.5" customHeight="1" x14ac:dyDescent="0.25">
      <c r="A4" s="22"/>
      <c r="B4" s="22"/>
      <c r="C4" s="22"/>
      <c r="D4" s="22"/>
      <c r="E4" s="22"/>
      <c r="F4" s="22"/>
      <c r="G4" s="22"/>
      <c r="H4" s="22"/>
      <c r="I4" s="22"/>
      <c r="J4" s="22"/>
      <c r="K4" s="22"/>
      <c r="L4" s="22"/>
      <c r="M4" s="22"/>
      <c r="N4" s="22"/>
      <c r="O4" s="22"/>
      <c r="P4" s="22"/>
    </row>
    <row r="5" spans="1:16" ht="16.5" customHeight="1" x14ac:dyDescent="0.25">
      <c r="A5" s="22"/>
      <c r="B5" s="22"/>
      <c r="C5" s="22"/>
      <c r="D5" s="22"/>
      <c r="E5" s="22"/>
      <c r="F5" s="22"/>
      <c r="G5" s="22"/>
      <c r="H5" s="22"/>
      <c r="I5" s="22"/>
      <c r="J5" s="22"/>
      <c r="K5" s="22"/>
      <c r="L5" s="22"/>
      <c r="M5" s="22"/>
      <c r="N5" s="22"/>
      <c r="O5" s="22"/>
      <c r="P5" s="22"/>
    </row>
    <row r="6" spans="1:16" ht="16.5" customHeight="1" x14ac:dyDescent="0.25">
      <c r="A6" s="22"/>
      <c r="B6" s="22"/>
      <c r="C6" s="22"/>
      <c r="D6" s="22"/>
      <c r="E6" s="22"/>
      <c r="F6" s="22"/>
      <c r="G6" s="22"/>
      <c r="H6" s="22"/>
      <c r="I6" s="22"/>
      <c r="J6" s="22"/>
      <c r="K6" s="22"/>
      <c r="L6" s="22"/>
      <c r="M6" s="22"/>
      <c r="N6" s="22"/>
      <c r="O6" s="22"/>
      <c r="P6" s="22"/>
    </row>
    <row r="7" spans="1:16" ht="16.5" customHeight="1" x14ac:dyDescent="0.25">
      <c r="A7" s="22"/>
      <c r="B7" s="22"/>
      <c r="C7" s="22"/>
      <c r="D7" s="22"/>
      <c r="E7" s="22"/>
      <c r="F7" s="22"/>
      <c r="G7" s="22"/>
      <c r="H7" s="22"/>
      <c r="I7" s="22"/>
      <c r="J7" s="22"/>
      <c r="K7" s="22"/>
      <c r="L7" s="22"/>
      <c r="M7" s="22"/>
      <c r="N7" s="22"/>
      <c r="O7" s="22"/>
      <c r="P7" s="22"/>
    </row>
    <row r="8" spans="1:16" ht="16.5" customHeight="1" x14ac:dyDescent="0.25">
      <c r="A8" s="22"/>
      <c r="B8" s="22"/>
      <c r="C8" s="22"/>
      <c r="D8" s="22"/>
      <c r="E8" s="22"/>
      <c r="F8" s="22"/>
      <c r="G8" s="22"/>
      <c r="H8" s="22"/>
      <c r="I8" s="22"/>
      <c r="J8" s="22"/>
      <c r="K8" s="22"/>
      <c r="L8" s="22"/>
      <c r="M8" s="22"/>
      <c r="N8" s="22"/>
      <c r="O8" s="22"/>
      <c r="P8" s="22"/>
    </row>
    <row r="9" spans="1:16" ht="16.5" customHeight="1" x14ac:dyDescent="0.25">
      <c r="A9" s="22"/>
      <c r="B9" s="22"/>
      <c r="C9" s="22"/>
      <c r="D9" s="22"/>
      <c r="E9" s="22"/>
      <c r="F9" s="22"/>
      <c r="G9" s="22"/>
      <c r="H9" s="22"/>
      <c r="I9" s="22"/>
      <c r="J9" s="22"/>
      <c r="K9" s="22"/>
      <c r="L9" s="22"/>
      <c r="M9" s="22"/>
      <c r="N9" s="22"/>
      <c r="O9" s="22"/>
      <c r="P9" s="22"/>
    </row>
    <row r="10" spans="1:16" ht="16.5" customHeight="1" x14ac:dyDescent="0.25">
      <c r="A10" s="22"/>
      <c r="B10" s="22"/>
      <c r="C10" s="22"/>
      <c r="D10" s="22"/>
      <c r="E10" s="22"/>
      <c r="F10" s="22"/>
      <c r="G10" s="22"/>
      <c r="H10" s="22"/>
      <c r="I10" s="22"/>
      <c r="J10" s="22"/>
      <c r="K10" s="22"/>
      <c r="L10" s="22"/>
      <c r="M10" s="22"/>
      <c r="N10" s="22"/>
      <c r="O10" s="22"/>
      <c r="P10" s="22"/>
    </row>
    <row r="11" spans="1:16" ht="16.5" customHeight="1" x14ac:dyDescent="0.25">
      <c r="A11" s="22"/>
      <c r="B11" s="22"/>
      <c r="C11" s="22"/>
      <c r="D11" s="22"/>
      <c r="E11" s="22"/>
      <c r="F11" s="22"/>
      <c r="G11" s="22"/>
      <c r="H11" s="22"/>
      <c r="I11" s="22"/>
      <c r="J11" s="22"/>
      <c r="K11" s="22"/>
      <c r="L11" s="22"/>
      <c r="M11" s="22"/>
      <c r="N11" s="22"/>
      <c r="O11" s="22"/>
      <c r="P11" s="22"/>
    </row>
    <row r="12" spans="1:16" ht="16.5" customHeight="1" x14ac:dyDescent="0.25">
      <c r="A12" s="22"/>
      <c r="B12" s="22"/>
      <c r="C12" s="22"/>
      <c r="D12" s="22"/>
      <c r="E12" s="22"/>
      <c r="F12" s="22"/>
      <c r="G12" s="22"/>
      <c r="H12" s="22"/>
      <c r="I12" s="22"/>
      <c r="J12" s="22"/>
      <c r="K12" s="22"/>
      <c r="L12" s="22"/>
      <c r="M12" s="22"/>
      <c r="N12" s="22"/>
      <c r="O12" s="22"/>
      <c r="P12" s="22"/>
    </row>
    <row r="13" spans="1:16" ht="16.5" customHeight="1" x14ac:dyDescent="0.25">
      <c r="A13" s="22"/>
      <c r="B13" s="22"/>
      <c r="C13" s="22"/>
      <c r="D13" s="22"/>
      <c r="E13" s="22"/>
      <c r="F13" s="22"/>
      <c r="G13" s="22"/>
      <c r="H13" s="22"/>
      <c r="I13" s="22"/>
      <c r="J13" s="22"/>
      <c r="K13" s="22"/>
      <c r="L13" s="22"/>
      <c r="M13" s="22"/>
      <c r="N13" s="22"/>
      <c r="O13" s="22"/>
      <c r="P13" s="22"/>
    </row>
    <row r="14" spans="1:16" ht="16.5" customHeight="1" x14ac:dyDescent="0.25">
      <c r="A14" s="22"/>
      <c r="B14" s="22"/>
      <c r="C14" s="22"/>
      <c r="D14" s="22"/>
      <c r="E14" s="22"/>
      <c r="F14" s="22"/>
      <c r="G14" s="22"/>
      <c r="H14" s="22"/>
      <c r="I14" s="22"/>
      <c r="J14" s="22"/>
      <c r="K14" s="22"/>
      <c r="L14" s="22"/>
      <c r="M14" s="22"/>
      <c r="N14" s="22"/>
      <c r="O14" s="22"/>
      <c r="P14" s="22"/>
    </row>
    <row r="15" spans="1:16" ht="16.5" customHeight="1" x14ac:dyDescent="0.25">
      <c r="A15" s="22"/>
      <c r="B15" s="22"/>
      <c r="C15" s="22"/>
      <c r="D15" s="22"/>
      <c r="E15" s="22"/>
      <c r="F15" s="22"/>
      <c r="G15" s="22"/>
      <c r="H15" s="22"/>
      <c r="I15" s="22"/>
      <c r="J15" s="22"/>
      <c r="K15" s="22"/>
      <c r="L15" s="22"/>
      <c r="M15" s="22"/>
      <c r="N15" s="22"/>
      <c r="O15" s="22"/>
      <c r="P15" s="22"/>
    </row>
    <row r="16" spans="1:16" ht="16.5" customHeight="1" x14ac:dyDescent="0.25">
      <c r="A16" s="22"/>
      <c r="B16" s="22"/>
      <c r="C16" s="22"/>
      <c r="D16" s="22"/>
      <c r="E16" s="22"/>
      <c r="F16" s="22"/>
      <c r="G16" s="22"/>
      <c r="H16" s="22"/>
      <c r="I16" s="22"/>
      <c r="J16" s="22"/>
      <c r="K16" s="22"/>
      <c r="L16" s="22"/>
      <c r="M16" s="22"/>
      <c r="N16" s="22"/>
      <c r="O16" s="22"/>
      <c r="P16" s="22"/>
    </row>
    <row r="17" spans="1:16" ht="16.5" customHeight="1" x14ac:dyDescent="0.25">
      <c r="A17" s="22"/>
      <c r="B17" s="22"/>
      <c r="C17" s="22"/>
      <c r="D17" s="22"/>
      <c r="E17" s="22"/>
      <c r="F17" s="22"/>
      <c r="G17" s="22"/>
      <c r="H17" s="22"/>
      <c r="I17" s="22"/>
      <c r="J17" s="22"/>
      <c r="K17" s="22"/>
      <c r="L17" s="22"/>
      <c r="M17" s="22"/>
      <c r="N17" s="22"/>
      <c r="O17" s="22"/>
      <c r="P17" s="22"/>
    </row>
    <row r="18" spans="1:16" ht="16.5" customHeight="1" x14ac:dyDescent="0.25">
      <c r="A18" s="22"/>
      <c r="B18" s="22"/>
      <c r="C18" s="22"/>
      <c r="D18" s="22"/>
      <c r="E18" s="22"/>
      <c r="F18" s="22"/>
      <c r="G18" s="22"/>
      <c r="H18" s="22"/>
      <c r="I18" s="22"/>
      <c r="J18" s="22"/>
      <c r="K18" s="22"/>
      <c r="L18" s="22"/>
      <c r="M18" s="22"/>
      <c r="N18" s="22"/>
      <c r="O18" s="22"/>
      <c r="P18" s="22"/>
    </row>
    <row r="19" spans="1:16" ht="16.5" customHeight="1" x14ac:dyDescent="0.25">
      <c r="A19" s="22"/>
      <c r="B19" s="22"/>
      <c r="C19" s="22"/>
      <c r="D19" s="22"/>
      <c r="E19" s="22"/>
      <c r="F19" s="22"/>
      <c r="G19" s="22"/>
      <c r="H19" s="22"/>
      <c r="I19" s="22"/>
      <c r="J19" s="22"/>
      <c r="K19" s="22"/>
      <c r="L19" s="22"/>
      <c r="M19" s="22"/>
      <c r="N19" s="22"/>
      <c r="O19" s="22"/>
      <c r="P19" s="22"/>
    </row>
    <row r="20" spans="1:16" ht="16.5" customHeight="1" x14ac:dyDescent="0.25">
      <c r="A20" s="22"/>
      <c r="B20" s="22"/>
      <c r="C20" s="22"/>
      <c r="D20" s="22"/>
      <c r="E20" s="22"/>
      <c r="F20" s="22"/>
      <c r="G20" s="22"/>
      <c r="H20" s="22"/>
      <c r="I20" s="22"/>
      <c r="J20" s="22"/>
      <c r="K20" s="22"/>
      <c r="L20" s="22"/>
      <c r="M20" s="22"/>
      <c r="N20" s="22"/>
      <c r="O20" s="22"/>
      <c r="P20" s="22"/>
    </row>
    <row r="21" spans="1:16" ht="16.5" customHeight="1" x14ac:dyDescent="0.25">
      <c r="A21" s="22"/>
      <c r="B21" s="22"/>
      <c r="C21" s="22"/>
      <c r="D21" s="22"/>
      <c r="E21" s="22"/>
      <c r="F21" s="22"/>
      <c r="G21" s="22"/>
      <c r="H21" s="22"/>
      <c r="I21" s="22"/>
      <c r="J21" s="22"/>
      <c r="K21" s="22"/>
      <c r="L21" s="22"/>
      <c r="M21" s="22"/>
      <c r="N21" s="22"/>
      <c r="O21" s="22"/>
      <c r="P21" s="22"/>
    </row>
    <row r="22" spans="1:16" ht="16.5" customHeight="1" x14ac:dyDescent="0.25">
      <c r="A22" s="22"/>
      <c r="B22" s="22"/>
      <c r="C22" s="22"/>
      <c r="D22" s="22"/>
      <c r="E22" s="22"/>
      <c r="F22" s="22"/>
      <c r="G22" s="22"/>
      <c r="H22" s="22"/>
      <c r="I22" s="22"/>
      <c r="J22" s="22"/>
      <c r="K22" s="22"/>
      <c r="L22" s="22"/>
      <c r="M22" s="22"/>
      <c r="N22" s="22"/>
      <c r="O22" s="22"/>
      <c r="P22" s="22"/>
    </row>
    <row r="23" spans="1:16" ht="16.5" customHeight="1" x14ac:dyDescent="0.25">
      <c r="A23" s="22"/>
      <c r="B23" s="22"/>
      <c r="C23" s="22"/>
      <c r="D23" s="22"/>
      <c r="E23" s="22"/>
      <c r="F23" s="22"/>
      <c r="G23" s="22"/>
      <c r="H23" s="22"/>
      <c r="I23" s="22"/>
      <c r="J23" s="22"/>
      <c r="K23" s="22"/>
      <c r="L23" s="22"/>
      <c r="M23" s="22"/>
      <c r="N23" s="22"/>
      <c r="O23" s="22"/>
      <c r="P23" s="22"/>
    </row>
    <row r="24" spans="1:16" ht="16.5" customHeight="1" x14ac:dyDescent="0.25">
      <c r="A24" s="22"/>
      <c r="B24" s="22"/>
      <c r="C24" s="22"/>
      <c r="D24" s="22"/>
      <c r="E24" s="22"/>
      <c r="F24" s="22"/>
      <c r="G24" s="22"/>
      <c r="H24" s="22"/>
      <c r="I24" s="22"/>
      <c r="J24" s="22"/>
      <c r="K24" s="22"/>
      <c r="L24" s="22"/>
      <c r="M24" s="22"/>
      <c r="N24" s="22"/>
      <c r="O24" s="22"/>
      <c r="P24" s="22"/>
    </row>
    <row r="25" spans="1:16" ht="16.5" customHeight="1" x14ac:dyDescent="0.25">
      <c r="A25" s="22"/>
      <c r="B25" s="22"/>
      <c r="C25" s="22"/>
      <c r="D25" s="22"/>
      <c r="E25" s="22"/>
      <c r="F25" s="22"/>
      <c r="G25" s="22"/>
      <c r="H25" s="22"/>
      <c r="I25" s="22"/>
      <c r="J25" s="22"/>
      <c r="K25" s="22"/>
      <c r="L25" s="22"/>
      <c r="M25" s="22"/>
      <c r="N25" s="22"/>
      <c r="O25" s="22"/>
      <c r="P25" s="22"/>
    </row>
    <row r="26" spans="1:16" ht="16.5" customHeight="1" x14ac:dyDescent="0.25">
      <c r="A26" s="22"/>
      <c r="B26" s="22"/>
      <c r="C26" s="22"/>
      <c r="D26" s="22"/>
      <c r="E26" s="22"/>
      <c r="F26" s="22"/>
      <c r="G26" s="22"/>
      <c r="H26" s="22"/>
      <c r="I26" s="22"/>
      <c r="J26" s="22"/>
      <c r="K26" s="22"/>
      <c r="L26" s="22"/>
      <c r="M26" s="22"/>
      <c r="N26" s="22"/>
      <c r="O26" s="22"/>
      <c r="P26" s="22"/>
    </row>
    <row r="27" spans="1:16" ht="16.5" customHeight="1" x14ac:dyDescent="0.25">
      <c r="A27" s="22"/>
      <c r="B27" s="22"/>
      <c r="C27" s="22"/>
      <c r="D27" s="22"/>
      <c r="E27" s="22"/>
      <c r="F27" s="22"/>
      <c r="G27" s="22"/>
      <c r="H27" s="22"/>
      <c r="I27" s="22"/>
      <c r="J27" s="22"/>
      <c r="K27" s="22"/>
      <c r="L27" s="22"/>
      <c r="M27" s="22"/>
      <c r="N27" s="22"/>
      <c r="O27" s="22"/>
      <c r="P27" s="22"/>
    </row>
    <row r="28" spans="1:16" ht="16.5" customHeight="1" x14ac:dyDescent="0.25">
      <c r="A28" s="22"/>
      <c r="B28" s="22"/>
      <c r="C28" s="22"/>
      <c r="D28" s="22"/>
      <c r="E28" s="22"/>
      <c r="F28" s="22"/>
      <c r="G28" s="22"/>
      <c r="H28" s="22"/>
      <c r="I28" s="22"/>
      <c r="J28" s="22"/>
      <c r="K28" s="22"/>
      <c r="L28" s="22"/>
      <c r="M28" s="22"/>
      <c r="N28" s="22"/>
      <c r="O28" s="22"/>
      <c r="P28" s="22"/>
    </row>
    <row r="29" spans="1:16" ht="16.5" customHeight="1" x14ac:dyDescent="0.25">
      <c r="A29" s="22"/>
      <c r="B29" s="22"/>
      <c r="C29" s="22"/>
      <c r="D29" s="22"/>
      <c r="E29" s="22"/>
      <c r="F29" s="22"/>
      <c r="G29" s="22"/>
      <c r="H29" s="22"/>
      <c r="I29" s="22"/>
      <c r="J29" s="22"/>
      <c r="K29" s="22"/>
      <c r="L29" s="22"/>
      <c r="M29" s="22"/>
      <c r="N29" s="22"/>
      <c r="O29" s="22"/>
      <c r="P29" s="22"/>
    </row>
    <row r="30" spans="1:16" ht="16.5" customHeight="1" x14ac:dyDescent="0.25">
      <c r="A30" s="22"/>
      <c r="B30" s="22"/>
      <c r="C30" s="22"/>
      <c r="D30" s="22"/>
      <c r="E30" s="22"/>
      <c r="F30" s="22"/>
      <c r="G30" s="22"/>
      <c r="H30" s="22"/>
      <c r="I30" s="22"/>
      <c r="J30" s="22"/>
      <c r="K30" s="22"/>
      <c r="L30" s="22"/>
      <c r="M30" s="22"/>
      <c r="N30" s="22"/>
      <c r="O30" s="22"/>
      <c r="P30" s="22"/>
    </row>
    <row r="31" spans="1:16" ht="16.5" customHeight="1" x14ac:dyDescent="0.25">
      <c r="A31" s="22"/>
      <c r="B31" s="22"/>
      <c r="C31" s="22"/>
      <c r="D31" s="22"/>
      <c r="E31" s="22"/>
      <c r="F31" s="22"/>
      <c r="G31" s="22"/>
      <c r="H31" s="22"/>
      <c r="I31" s="22"/>
      <c r="J31" s="22"/>
      <c r="K31" s="22"/>
      <c r="L31" s="22"/>
      <c r="M31" s="22"/>
      <c r="N31" s="22"/>
      <c r="O31" s="22"/>
      <c r="P31" s="22"/>
    </row>
    <row r="32" spans="1:16" ht="31.5" customHeight="1" thickBot="1" x14ac:dyDescent="0.3">
      <c r="A32" s="22"/>
      <c r="B32" s="22"/>
      <c r="C32" s="22"/>
      <c r="D32" s="22"/>
      <c r="E32" s="22"/>
      <c r="F32" s="22"/>
      <c r="G32" s="22"/>
      <c r="H32" s="22"/>
      <c r="I32" s="22"/>
      <c r="J32" s="24" t="s">
        <v>6</v>
      </c>
      <c r="K32" s="22"/>
      <c r="L32" s="22"/>
      <c r="M32" s="22"/>
      <c r="N32" s="22"/>
      <c r="O32" s="22"/>
      <c r="P32" s="22"/>
    </row>
    <row r="33" spans="1:16" ht="39" customHeight="1" thickBot="1" x14ac:dyDescent="0.3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25">
      <c r="A34" s="22"/>
      <c r="B34" s="31"/>
      <c r="C34" s="1216" t="s">
        <v>558</v>
      </c>
      <c r="D34" s="1216"/>
      <c r="E34" s="1217"/>
      <c r="F34" s="32">
        <v>12.95</v>
      </c>
      <c r="G34" s="33">
        <v>12.58</v>
      </c>
      <c r="H34" s="33">
        <v>12.73</v>
      </c>
      <c r="I34" s="33">
        <v>12.83</v>
      </c>
      <c r="J34" s="34">
        <v>12.39</v>
      </c>
      <c r="K34" s="22"/>
      <c r="L34" s="22"/>
      <c r="M34" s="22"/>
      <c r="N34" s="22"/>
      <c r="O34" s="22"/>
      <c r="P34" s="22"/>
    </row>
    <row r="35" spans="1:16" ht="39" customHeight="1" x14ac:dyDescent="0.25">
      <c r="A35" s="22"/>
      <c r="B35" s="35"/>
      <c r="C35" s="1210" t="s">
        <v>559</v>
      </c>
      <c r="D35" s="1211"/>
      <c r="E35" s="1212"/>
      <c r="F35" s="36">
        <v>9.1300000000000008</v>
      </c>
      <c r="G35" s="37">
        <v>9.48</v>
      </c>
      <c r="H35" s="37">
        <v>7.75</v>
      </c>
      <c r="I35" s="37">
        <v>9.76</v>
      </c>
      <c r="J35" s="38">
        <v>11.94</v>
      </c>
      <c r="K35" s="22"/>
      <c r="L35" s="22"/>
      <c r="M35" s="22"/>
      <c r="N35" s="22"/>
      <c r="O35" s="22"/>
      <c r="P35" s="22"/>
    </row>
    <row r="36" spans="1:16" ht="39" customHeight="1" x14ac:dyDescent="0.25">
      <c r="A36" s="22"/>
      <c r="B36" s="35"/>
      <c r="C36" s="1210" t="s">
        <v>560</v>
      </c>
      <c r="D36" s="1211"/>
      <c r="E36" s="1212"/>
      <c r="F36" s="36">
        <v>7.57</v>
      </c>
      <c r="G36" s="37">
        <v>7.64</v>
      </c>
      <c r="H36" s="37">
        <v>7.12</v>
      </c>
      <c r="I36" s="37">
        <v>7.78</v>
      </c>
      <c r="J36" s="38">
        <v>7.21</v>
      </c>
      <c r="K36" s="22"/>
      <c r="L36" s="22"/>
      <c r="M36" s="22"/>
      <c r="N36" s="22"/>
      <c r="O36" s="22"/>
      <c r="P36" s="22"/>
    </row>
    <row r="37" spans="1:16" ht="39" customHeight="1" x14ac:dyDescent="0.25">
      <c r="A37" s="22"/>
      <c r="B37" s="35"/>
      <c r="C37" s="1210" t="s">
        <v>561</v>
      </c>
      <c r="D37" s="1211"/>
      <c r="E37" s="1212"/>
      <c r="F37" s="36">
        <v>0.61</v>
      </c>
      <c r="G37" s="37">
        <v>1.08</v>
      </c>
      <c r="H37" s="37">
        <v>0.83</v>
      </c>
      <c r="I37" s="37">
        <v>1.46</v>
      </c>
      <c r="J37" s="38">
        <v>1.06</v>
      </c>
      <c r="K37" s="22"/>
      <c r="L37" s="22"/>
      <c r="M37" s="22"/>
      <c r="N37" s="22"/>
      <c r="O37" s="22"/>
      <c r="P37" s="22"/>
    </row>
    <row r="38" spans="1:16" ht="39" customHeight="1" x14ac:dyDescent="0.25">
      <c r="A38" s="22"/>
      <c r="B38" s="35"/>
      <c r="C38" s="1210" t="s">
        <v>562</v>
      </c>
      <c r="D38" s="1211"/>
      <c r="E38" s="1212"/>
      <c r="F38" s="36">
        <v>0.12</v>
      </c>
      <c r="G38" s="37">
        <v>0.12</v>
      </c>
      <c r="H38" s="37">
        <v>0.11</v>
      </c>
      <c r="I38" s="37">
        <v>0.12</v>
      </c>
      <c r="J38" s="38">
        <v>0.12</v>
      </c>
      <c r="K38" s="22"/>
      <c r="L38" s="22"/>
      <c r="M38" s="22"/>
      <c r="N38" s="22"/>
      <c r="O38" s="22"/>
      <c r="P38" s="22"/>
    </row>
    <row r="39" spans="1:16" ht="39" customHeight="1" x14ac:dyDescent="0.25">
      <c r="A39" s="22"/>
      <c r="B39" s="35"/>
      <c r="C39" s="1210"/>
      <c r="D39" s="1211"/>
      <c r="E39" s="1212"/>
      <c r="F39" s="36"/>
      <c r="G39" s="37"/>
      <c r="H39" s="37"/>
      <c r="I39" s="37"/>
      <c r="J39" s="38"/>
      <c r="K39" s="22"/>
      <c r="L39" s="22"/>
      <c r="M39" s="22"/>
      <c r="N39" s="22"/>
      <c r="O39" s="22"/>
      <c r="P39" s="22"/>
    </row>
    <row r="40" spans="1:16" ht="39" customHeight="1" x14ac:dyDescent="0.25">
      <c r="A40" s="22"/>
      <c r="B40" s="35"/>
      <c r="C40" s="1210"/>
      <c r="D40" s="1211"/>
      <c r="E40" s="1212"/>
      <c r="F40" s="36"/>
      <c r="G40" s="37"/>
      <c r="H40" s="37"/>
      <c r="I40" s="37"/>
      <c r="J40" s="38"/>
      <c r="K40" s="22"/>
      <c r="L40" s="22"/>
      <c r="M40" s="22"/>
      <c r="N40" s="22"/>
      <c r="O40" s="22"/>
      <c r="P40" s="22"/>
    </row>
    <row r="41" spans="1:16" ht="39" customHeight="1" x14ac:dyDescent="0.25">
      <c r="A41" s="22"/>
      <c r="B41" s="35"/>
      <c r="C41" s="1210"/>
      <c r="D41" s="1211"/>
      <c r="E41" s="1212"/>
      <c r="F41" s="36"/>
      <c r="G41" s="37"/>
      <c r="H41" s="37"/>
      <c r="I41" s="37"/>
      <c r="J41" s="38"/>
      <c r="K41" s="22"/>
      <c r="L41" s="22"/>
      <c r="M41" s="22"/>
      <c r="N41" s="22"/>
      <c r="O41" s="22"/>
      <c r="P41" s="22"/>
    </row>
    <row r="42" spans="1:16" ht="39" customHeight="1" x14ac:dyDescent="0.25">
      <c r="A42" s="22"/>
      <c r="B42" s="39"/>
      <c r="C42" s="1210" t="s">
        <v>563</v>
      </c>
      <c r="D42" s="1211"/>
      <c r="E42" s="1212"/>
      <c r="F42" s="36" t="s">
        <v>511</v>
      </c>
      <c r="G42" s="37" t="s">
        <v>511</v>
      </c>
      <c r="H42" s="37" t="s">
        <v>511</v>
      </c>
      <c r="I42" s="37" t="s">
        <v>511</v>
      </c>
      <c r="J42" s="38" t="s">
        <v>511</v>
      </c>
      <c r="K42" s="22"/>
      <c r="L42" s="22"/>
      <c r="M42" s="22"/>
      <c r="N42" s="22"/>
      <c r="O42" s="22"/>
      <c r="P42" s="22"/>
    </row>
    <row r="43" spans="1:16" ht="39" customHeight="1" thickBot="1" x14ac:dyDescent="0.3">
      <c r="A43" s="22"/>
      <c r="B43" s="40"/>
      <c r="C43" s="1213" t="s">
        <v>564</v>
      </c>
      <c r="D43" s="1214"/>
      <c r="E43" s="1215"/>
      <c r="F43" s="41">
        <v>0</v>
      </c>
      <c r="G43" s="42">
        <v>1.9</v>
      </c>
      <c r="H43" s="42">
        <v>0</v>
      </c>
      <c r="I43" s="42">
        <v>0</v>
      </c>
      <c r="J43" s="43" t="s">
        <v>511</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6.149999999999999" x14ac:dyDescent="0.25">
      <c r="A45" s="22"/>
      <c r="B45" s="22"/>
      <c r="C45" s="22"/>
      <c r="D45" s="22"/>
      <c r="E45" s="22"/>
      <c r="F45" s="22"/>
      <c r="G45" s="22"/>
      <c r="H45" s="22"/>
      <c r="I45" s="22"/>
      <c r="J45" s="22"/>
      <c r="K45" s="22"/>
      <c r="L45" s="22"/>
      <c r="M45" s="22"/>
      <c r="N45" s="22"/>
      <c r="O45" s="22"/>
      <c r="P45" s="22"/>
    </row>
  </sheetData>
  <sheetProtection algorithmName="SHA-512" hashValue="U36iATo4lydF6DMN3eXBJJTwWSpu50wPAyt5eLgh+XK2ivL3yfTeLUvI3BBk95/t/RYIoz4M8HzU5rYe2nDYgA==" saltValue="ycZ2IQDI/atrKW5mr6el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2" zoomScaleNormal="82" zoomScaleSheetLayoutView="55" workbookViewId="0">
      <selection activeCell="O59" sqref="O59"/>
    </sheetView>
  </sheetViews>
  <sheetFormatPr defaultColWidth="0" defaultRowHeight="12.6" customHeight="1" zeroHeight="1" x14ac:dyDescent="0.25"/>
  <cols>
    <col min="1" max="1" width="6.6640625" style="49" customWidth="1"/>
    <col min="2" max="3" width="10.86328125" style="49" customWidth="1"/>
    <col min="4" max="4" width="10" style="49" customWidth="1"/>
    <col min="5" max="10" width="11" style="49" customWidth="1"/>
    <col min="11" max="15" width="13.1328125" style="49" customWidth="1"/>
    <col min="16" max="21" width="11.46484375" style="49" customWidth="1"/>
    <col min="22" max="16384" width="0" style="49" hidden="1"/>
  </cols>
  <sheetData>
    <row r="1" spans="1:21" ht="13.5" customHeight="1" x14ac:dyDescent="0.25">
      <c r="A1" s="48"/>
      <c r="B1" s="48"/>
      <c r="C1" s="48"/>
      <c r="D1" s="48"/>
      <c r="E1" s="48"/>
      <c r="F1" s="48"/>
      <c r="G1" s="48"/>
      <c r="H1" s="48"/>
      <c r="I1" s="48"/>
      <c r="J1" s="48"/>
      <c r="K1" s="48"/>
      <c r="L1" s="48"/>
      <c r="M1" s="48"/>
      <c r="N1" s="48"/>
      <c r="O1" s="48"/>
      <c r="P1" s="48"/>
      <c r="Q1" s="48"/>
      <c r="R1" s="48"/>
      <c r="S1" s="48"/>
      <c r="T1" s="48"/>
      <c r="U1" s="48"/>
    </row>
    <row r="2" spans="1:21" ht="13.5" customHeight="1" x14ac:dyDescent="0.25">
      <c r="A2" s="48"/>
      <c r="B2" s="48"/>
      <c r="C2" s="48"/>
      <c r="D2" s="48"/>
      <c r="E2" s="48"/>
      <c r="F2" s="48"/>
      <c r="G2" s="48"/>
      <c r="H2" s="48"/>
      <c r="I2" s="48"/>
      <c r="J2" s="48"/>
      <c r="K2" s="48"/>
      <c r="L2" s="48"/>
      <c r="M2" s="48"/>
      <c r="N2" s="48"/>
      <c r="O2" s="48"/>
      <c r="P2" s="48"/>
      <c r="Q2" s="48"/>
      <c r="R2" s="48"/>
      <c r="S2" s="48"/>
      <c r="T2" s="48"/>
      <c r="U2" s="48"/>
    </row>
    <row r="3" spans="1:21" ht="13.5" customHeight="1" x14ac:dyDescent="0.25">
      <c r="A3" s="48"/>
      <c r="B3" s="48"/>
      <c r="C3" s="48"/>
      <c r="D3" s="48"/>
      <c r="E3" s="48"/>
      <c r="F3" s="48"/>
      <c r="G3" s="48"/>
      <c r="H3" s="48"/>
      <c r="I3" s="48"/>
      <c r="J3" s="48"/>
      <c r="K3" s="48"/>
      <c r="L3" s="48"/>
      <c r="M3" s="48"/>
      <c r="N3" s="48"/>
      <c r="O3" s="48"/>
      <c r="P3" s="48"/>
      <c r="Q3" s="48"/>
      <c r="R3" s="48"/>
      <c r="S3" s="48"/>
      <c r="T3" s="48"/>
      <c r="U3" s="48"/>
    </row>
    <row r="4" spans="1:21" ht="13.5" customHeight="1" x14ac:dyDescent="0.25">
      <c r="A4" s="48"/>
      <c r="B4" s="48"/>
      <c r="C4" s="48"/>
      <c r="D4" s="48"/>
      <c r="E4" s="48"/>
      <c r="F4" s="48"/>
      <c r="G4" s="48"/>
      <c r="H4" s="48"/>
      <c r="I4" s="48"/>
      <c r="J4" s="48"/>
      <c r="K4" s="48"/>
      <c r="L4" s="48"/>
      <c r="M4" s="48"/>
      <c r="N4" s="48"/>
      <c r="O4" s="48"/>
      <c r="P4" s="48"/>
      <c r="Q4" s="48"/>
      <c r="R4" s="48"/>
      <c r="S4" s="48"/>
      <c r="T4" s="48"/>
      <c r="U4" s="48"/>
    </row>
    <row r="5" spans="1:21" ht="13.5" customHeight="1" x14ac:dyDescent="0.25">
      <c r="A5" s="48"/>
      <c r="B5" s="48"/>
      <c r="C5" s="48"/>
      <c r="D5" s="48"/>
      <c r="E5" s="48"/>
      <c r="F5" s="48"/>
      <c r="G5" s="48"/>
      <c r="H5" s="48"/>
      <c r="I5" s="48"/>
      <c r="J5" s="48"/>
      <c r="K5" s="48"/>
      <c r="L5" s="48"/>
      <c r="M5" s="48"/>
      <c r="N5" s="48"/>
      <c r="O5" s="48"/>
      <c r="P5" s="48"/>
      <c r="Q5" s="48"/>
      <c r="R5" s="48"/>
      <c r="S5" s="48"/>
      <c r="T5" s="48"/>
      <c r="U5" s="48"/>
    </row>
    <row r="6" spans="1:21" ht="13.5" customHeight="1" x14ac:dyDescent="0.25">
      <c r="A6" s="48"/>
      <c r="B6" s="48"/>
      <c r="C6" s="48"/>
      <c r="D6" s="48"/>
      <c r="E6" s="48"/>
      <c r="F6" s="48"/>
      <c r="G6" s="48"/>
      <c r="H6" s="48"/>
      <c r="I6" s="48"/>
      <c r="J6" s="48"/>
      <c r="K6" s="48"/>
      <c r="L6" s="48"/>
      <c r="M6" s="48"/>
      <c r="N6" s="48"/>
      <c r="O6" s="48"/>
      <c r="P6" s="48"/>
      <c r="Q6" s="48"/>
      <c r="R6" s="48"/>
      <c r="S6" s="48"/>
      <c r="T6" s="48"/>
      <c r="U6" s="48"/>
    </row>
    <row r="7" spans="1:21" ht="13.5" customHeight="1" x14ac:dyDescent="0.25">
      <c r="A7" s="48"/>
      <c r="B7" s="48"/>
      <c r="C7" s="48"/>
      <c r="D7" s="48"/>
      <c r="E7" s="48"/>
      <c r="F7" s="48"/>
      <c r="G7" s="48"/>
      <c r="H7" s="48"/>
      <c r="I7" s="48"/>
      <c r="J7" s="48"/>
      <c r="K7" s="48"/>
      <c r="L7" s="48"/>
      <c r="M7" s="48"/>
      <c r="N7" s="48"/>
      <c r="O7" s="48"/>
      <c r="P7" s="48"/>
      <c r="Q7" s="48"/>
      <c r="R7" s="48"/>
      <c r="S7" s="48"/>
      <c r="T7" s="48"/>
      <c r="U7" s="48"/>
    </row>
    <row r="8" spans="1:21" ht="13.5" customHeight="1" x14ac:dyDescent="0.25">
      <c r="A8" s="48"/>
      <c r="B8" s="48"/>
      <c r="C8" s="48"/>
      <c r="D8" s="48"/>
      <c r="E8" s="48"/>
      <c r="F8" s="48"/>
      <c r="G8" s="48"/>
      <c r="H8" s="48"/>
      <c r="I8" s="48"/>
      <c r="J8" s="48"/>
      <c r="K8" s="48"/>
      <c r="L8" s="48"/>
      <c r="M8" s="48"/>
      <c r="N8" s="48"/>
      <c r="O8" s="48"/>
      <c r="P8" s="48"/>
      <c r="Q8" s="48"/>
      <c r="R8" s="48"/>
      <c r="S8" s="48"/>
      <c r="T8" s="48"/>
      <c r="U8" s="48"/>
    </row>
    <row r="9" spans="1:21" ht="13.5" customHeight="1" x14ac:dyDescent="0.25">
      <c r="A9" s="48"/>
      <c r="B9" s="48"/>
      <c r="C9" s="48"/>
      <c r="D9" s="48"/>
      <c r="E9" s="48"/>
      <c r="F9" s="48"/>
      <c r="G9" s="48"/>
      <c r="H9" s="48"/>
      <c r="I9" s="48"/>
      <c r="J9" s="48"/>
      <c r="K9" s="48"/>
      <c r="L9" s="48"/>
      <c r="M9" s="48"/>
      <c r="N9" s="48"/>
      <c r="O9" s="48"/>
      <c r="P9" s="48"/>
      <c r="Q9" s="48"/>
      <c r="R9" s="48"/>
      <c r="S9" s="48"/>
      <c r="T9" s="48"/>
      <c r="U9" s="48"/>
    </row>
    <row r="10" spans="1:21" ht="13.5" customHeight="1" x14ac:dyDescent="0.2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3">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5">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25">
      <c r="A45" s="48"/>
      <c r="B45" s="1218" t="s">
        <v>11</v>
      </c>
      <c r="C45" s="1219"/>
      <c r="D45" s="58"/>
      <c r="E45" s="1224" t="s">
        <v>12</v>
      </c>
      <c r="F45" s="1224"/>
      <c r="G45" s="1224"/>
      <c r="H45" s="1224"/>
      <c r="I45" s="1224"/>
      <c r="J45" s="1225"/>
      <c r="K45" s="59">
        <v>612</v>
      </c>
      <c r="L45" s="60">
        <v>656</v>
      </c>
      <c r="M45" s="60">
        <v>630</v>
      </c>
      <c r="N45" s="60">
        <v>643</v>
      </c>
      <c r="O45" s="61">
        <v>696</v>
      </c>
      <c r="P45" s="48"/>
      <c r="Q45" s="48"/>
      <c r="R45" s="48"/>
      <c r="S45" s="48"/>
      <c r="T45" s="48"/>
      <c r="U45" s="48"/>
    </row>
    <row r="46" spans="1:21" ht="30.75" customHeight="1" x14ac:dyDescent="0.25">
      <c r="A46" s="48"/>
      <c r="B46" s="1220"/>
      <c r="C46" s="1221"/>
      <c r="D46" s="62"/>
      <c r="E46" s="1226" t="s">
        <v>13</v>
      </c>
      <c r="F46" s="1226"/>
      <c r="G46" s="1226"/>
      <c r="H46" s="1226"/>
      <c r="I46" s="1226"/>
      <c r="J46" s="1227"/>
      <c r="K46" s="63" t="s">
        <v>511</v>
      </c>
      <c r="L46" s="64" t="s">
        <v>511</v>
      </c>
      <c r="M46" s="64" t="s">
        <v>511</v>
      </c>
      <c r="N46" s="64" t="s">
        <v>511</v>
      </c>
      <c r="O46" s="65" t="s">
        <v>511</v>
      </c>
      <c r="P46" s="48"/>
      <c r="Q46" s="48"/>
      <c r="R46" s="48"/>
      <c r="S46" s="48"/>
      <c r="T46" s="48"/>
      <c r="U46" s="48"/>
    </row>
    <row r="47" spans="1:21" ht="30.75" customHeight="1" x14ac:dyDescent="0.25">
      <c r="A47" s="48"/>
      <c r="B47" s="1220"/>
      <c r="C47" s="1221"/>
      <c r="D47" s="62"/>
      <c r="E47" s="1226" t="s">
        <v>14</v>
      </c>
      <c r="F47" s="1226"/>
      <c r="G47" s="1226"/>
      <c r="H47" s="1226"/>
      <c r="I47" s="1226"/>
      <c r="J47" s="1227"/>
      <c r="K47" s="63" t="s">
        <v>511</v>
      </c>
      <c r="L47" s="64" t="s">
        <v>511</v>
      </c>
      <c r="M47" s="64" t="s">
        <v>511</v>
      </c>
      <c r="N47" s="64" t="s">
        <v>511</v>
      </c>
      <c r="O47" s="65" t="s">
        <v>511</v>
      </c>
      <c r="P47" s="48"/>
      <c r="Q47" s="48"/>
      <c r="R47" s="48"/>
      <c r="S47" s="48"/>
      <c r="T47" s="48"/>
      <c r="U47" s="48"/>
    </row>
    <row r="48" spans="1:21" ht="30.75" customHeight="1" x14ac:dyDescent="0.25">
      <c r="A48" s="48"/>
      <c r="B48" s="1220"/>
      <c r="C48" s="1221"/>
      <c r="D48" s="62"/>
      <c r="E48" s="1226" t="s">
        <v>15</v>
      </c>
      <c r="F48" s="1226"/>
      <c r="G48" s="1226"/>
      <c r="H48" s="1226"/>
      <c r="I48" s="1226"/>
      <c r="J48" s="1227"/>
      <c r="K48" s="63">
        <v>366</v>
      </c>
      <c r="L48" s="64">
        <v>363</v>
      </c>
      <c r="M48" s="64">
        <v>394</v>
      </c>
      <c r="N48" s="64">
        <v>373</v>
      </c>
      <c r="O48" s="65">
        <v>366</v>
      </c>
      <c r="P48" s="48"/>
      <c r="Q48" s="48"/>
      <c r="R48" s="48"/>
      <c r="S48" s="48"/>
      <c r="T48" s="48"/>
      <c r="U48" s="48"/>
    </row>
    <row r="49" spans="1:21" ht="30.75" customHeight="1" x14ac:dyDescent="0.25">
      <c r="A49" s="48"/>
      <c r="B49" s="1220"/>
      <c r="C49" s="1221"/>
      <c r="D49" s="62"/>
      <c r="E49" s="1226" t="s">
        <v>16</v>
      </c>
      <c r="F49" s="1226"/>
      <c r="G49" s="1226"/>
      <c r="H49" s="1226"/>
      <c r="I49" s="1226"/>
      <c r="J49" s="1227"/>
      <c r="K49" s="63">
        <v>38</v>
      </c>
      <c r="L49" s="64">
        <v>33</v>
      </c>
      <c r="M49" s="64">
        <v>25</v>
      </c>
      <c r="N49" s="64">
        <v>20</v>
      </c>
      <c r="O49" s="65">
        <v>21</v>
      </c>
      <c r="P49" s="48"/>
      <c r="Q49" s="48"/>
      <c r="R49" s="48"/>
      <c r="S49" s="48"/>
      <c r="T49" s="48"/>
      <c r="U49" s="48"/>
    </row>
    <row r="50" spans="1:21" ht="30.75" customHeight="1" x14ac:dyDescent="0.25">
      <c r="A50" s="48"/>
      <c r="B50" s="1220"/>
      <c r="C50" s="1221"/>
      <c r="D50" s="62"/>
      <c r="E50" s="1226" t="s">
        <v>17</v>
      </c>
      <c r="F50" s="1226"/>
      <c r="G50" s="1226"/>
      <c r="H50" s="1226"/>
      <c r="I50" s="1226"/>
      <c r="J50" s="1227"/>
      <c r="K50" s="63" t="s">
        <v>511</v>
      </c>
      <c r="L50" s="64" t="s">
        <v>511</v>
      </c>
      <c r="M50" s="64" t="s">
        <v>511</v>
      </c>
      <c r="N50" s="64" t="s">
        <v>511</v>
      </c>
      <c r="O50" s="65" t="s">
        <v>511</v>
      </c>
      <c r="P50" s="48"/>
      <c r="Q50" s="48"/>
      <c r="R50" s="48"/>
      <c r="S50" s="48"/>
      <c r="T50" s="48"/>
      <c r="U50" s="48"/>
    </row>
    <row r="51" spans="1:21" ht="30.75" customHeight="1" x14ac:dyDescent="0.25">
      <c r="A51" s="48"/>
      <c r="B51" s="1222"/>
      <c r="C51" s="1223"/>
      <c r="D51" s="66"/>
      <c r="E51" s="1226" t="s">
        <v>18</v>
      </c>
      <c r="F51" s="1226"/>
      <c r="G51" s="1226"/>
      <c r="H51" s="1226"/>
      <c r="I51" s="1226"/>
      <c r="J51" s="1227"/>
      <c r="K51" s="63" t="s">
        <v>511</v>
      </c>
      <c r="L51" s="64" t="s">
        <v>511</v>
      </c>
      <c r="M51" s="64" t="s">
        <v>511</v>
      </c>
      <c r="N51" s="64" t="s">
        <v>511</v>
      </c>
      <c r="O51" s="65" t="s">
        <v>511</v>
      </c>
      <c r="P51" s="48"/>
      <c r="Q51" s="48"/>
      <c r="R51" s="48"/>
      <c r="S51" s="48"/>
      <c r="T51" s="48"/>
      <c r="U51" s="48"/>
    </row>
    <row r="52" spans="1:21" ht="30.75" customHeight="1" x14ac:dyDescent="0.25">
      <c r="A52" s="48"/>
      <c r="B52" s="1228" t="s">
        <v>19</v>
      </c>
      <c r="C52" s="1229"/>
      <c r="D52" s="66"/>
      <c r="E52" s="1226" t="s">
        <v>20</v>
      </c>
      <c r="F52" s="1226"/>
      <c r="G52" s="1226"/>
      <c r="H52" s="1226"/>
      <c r="I52" s="1226"/>
      <c r="J52" s="1227"/>
      <c r="K52" s="63">
        <v>648</v>
      </c>
      <c r="L52" s="64">
        <v>651</v>
      </c>
      <c r="M52" s="64">
        <v>643</v>
      </c>
      <c r="N52" s="64">
        <v>622</v>
      </c>
      <c r="O52" s="65">
        <v>607</v>
      </c>
      <c r="P52" s="48"/>
      <c r="Q52" s="48"/>
      <c r="R52" s="48"/>
      <c r="S52" s="48"/>
      <c r="T52" s="48"/>
      <c r="U52" s="48"/>
    </row>
    <row r="53" spans="1:21" ht="30.75" customHeight="1" thickBot="1" x14ac:dyDescent="0.3">
      <c r="A53" s="48"/>
      <c r="B53" s="1230" t="s">
        <v>21</v>
      </c>
      <c r="C53" s="1231"/>
      <c r="D53" s="67"/>
      <c r="E53" s="1232" t="s">
        <v>22</v>
      </c>
      <c r="F53" s="1232"/>
      <c r="G53" s="1232"/>
      <c r="H53" s="1232"/>
      <c r="I53" s="1232"/>
      <c r="J53" s="1233"/>
      <c r="K53" s="68">
        <v>368</v>
      </c>
      <c r="L53" s="69">
        <v>401</v>
      </c>
      <c r="M53" s="69">
        <v>406</v>
      </c>
      <c r="N53" s="69">
        <v>414</v>
      </c>
      <c r="O53" s="70">
        <v>476</v>
      </c>
      <c r="P53" s="48"/>
      <c r="Q53" s="48"/>
      <c r="R53" s="48"/>
      <c r="S53" s="48"/>
      <c r="T53" s="48"/>
      <c r="U53" s="48"/>
    </row>
    <row r="54" spans="1:21" ht="24" customHeight="1" x14ac:dyDescent="0.3">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5">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35">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25">
      <c r="B57" s="1234" t="s">
        <v>25</v>
      </c>
      <c r="C57" s="1235"/>
      <c r="D57" s="1238" t="s">
        <v>26</v>
      </c>
      <c r="E57" s="1239"/>
      <c r="F57" s="1239"/>
      <c r="G57" s="1239"/>
      <c r="H57" s="1239"/>
      <c r="I57" s="1239"/>
      <c r="J57" s="1240"/>
      <c r="K57" s="83" t="s">
        <v>590</v>
      </c>
      <c r="L57" s="84" t="s">
        <v>590</v>
      </c>
      <c r="M57" s="84" t="s">
        <v>590</v>
      </c>
      <c r="N57" s="84" t="s">
        <v>590</v>
      </c>
      <c r="O57" s="85" t="s">
        <v>590</v>
      </c>
    </row>
    <row r="58" spans="1:21" ht="31.5" customHeight="1" thickBot="1" x14ac:dyDescent="0.3">
      <c r="B58" s="1236"/>
      <c r="C58" s="1237"/>
      <c r="D58" s="1241" t="s">
        <v>27</v>
      </c>
      <c r="E58" s="1242"/>
      <c r="F58" s="1242"/>
      <c r="G58" s="1242"/>
      <c r="H58" s="1242"/>
      <c r="I58" s="1242"/>
      <c r="J58" s="1243"/>
      <c r="K58" s="86" t="s">
        <v>590</v>
      </c>
      <c r="L58" s="87" t="s">
        <v>590</v>
      </c>
      <c r="M58" s="87" t="s">
        <v>590</v>
      </c>
      <c r="N58" s="87" t="s">
        <v>590</v>
      </c>
      <c r="O58" s="88" t="s">
        <v>590</v>
      </c>
    </row>
    <row r="59" spans="1:21" ht="24" customHeight="1" x14ac:dyDescent="0.25">
      <c r="B59" s="89"/>
      <c r="C59" s="89"/>
      <c r="D59" s="90" t="s">
        <v>28</v>
      </c>
      <c r="E59" s="91"/>
      <c r="F59" s="91"/>
      <c r="G59" s="91"/>
      <c r="H59" s="91"/>
      <c r="I59" s="91"/>
      <c r="J59" s="91"/>
      <c r="K59" s="91"/>
      <c r="L59" s="91"/>
      <c r="M59" s="91"/>
      <c r="N59" s="91"/>
      <c r="O59" s="91"/>
    </row>
    <row r="60" spans="1:21" ht="24" customHeight="1" x14ac:dyDescent="0.25">
      <c r="B60" s="92"/>
      <c r="C60" s="92"/>
      <c r="D60" s="90" t="s">
        <v>29</v>
      </c>
      <c r="E60" s="91"/>
      <c r="F60" s="91"/>
      <c r="G60" s="91"/>
      <c r="H60" s="91"/>
      <c r="I60" s="91"/>
      <c r="J60" s="91"/>
      <c r="K60" s="91"/>
      <c r="L60" s="91"/>
      <c r="M60" s="91"/>
      <c r="N60" s="91"/>
      <c r="O60" s="91"/>
    </row>
    <row r="61" spans="1:21" ht="24" customHeight="1" x14ac:dyDescent="0.3">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3">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3mLOWN49R8qBMnVCQjuyozzXRsPaCM42x7s+olwYDAgHnnsfXhTS/k8FZOksOmpQUiwLARlbH5hU656ZdUfYQ==" saltValue="yEKtH8zZwnmLXYpKuuqnT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election activeCell="M49" sqref="M49"/>
    </sheetView>
  </sheetViews>
  <sheetFormatPr defaultColWidth="0" defaultRowHeight="13.5" customHeight="1" zeroHeight="1" x14ac:dyDescent="0.25"/>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5"/>
    <row r="2" ht="15" customHeight="1" x14ac:dyDescent="0.25"/>
    <row r="3" ht="15" customHeight="1" x14ac:dyDescent="0.25"/>
    <row r="4" ht="15" customHeight="1" x14ac:dyDescent="0.25"/>
    <row r="5" ht="15" customHeight="1" x14ac:dyDescent="0.25"/>
    <row r="6" ht="15" customHeight="1" x14ac:dyDescent="0.25"/>
    <row r="7" ht="15" customHeight="1" x14ac:dyDescent="0.25"/>
    <row r="8" ht="15" customHeight="1" x14ac:dyDescent="0.25"/>
    <row r="9" ht="15" customHeight="1" x14ac:dyDescent="0.25"/>
    <row r="10" ht="15" customHeight="1" x14ac:dyDescent="0.25"/>
    <row r="11" ht="15" customHeight="1" x14ac:dyDescent="0.25"/>
    <row r="12" ht="15" customHeight="1" x14ac:dyDescent="0.25"/>
    <row r="13" ht="15" customHeight="1" x14ac:dyDescent="0.25"/>
    <row r="14" ht="15" customHeight="1" x14ac:dyDescent="0.25"/>
    <row r="15" ht="15" customHeight="1" x14ac:dyDescent="0.25"/>
    <row r="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2:13" ht="15" customHeight="1" x14ac:dyDescent="0.25"/>
    <row r="34" spans="2:13" ht="15" customHeight="1" x14ac:dyDescent="0.25"/>
    <row r="35" spans="2:13" ht="15" customHeight="1" x14ac:dyDescent="0.25"/>
    <row r="36" spans="2:13" ht="15" customHeight="1" x14ac:dyDescent="0.25"/>
    <row r="37" spans="2:13" ht="15" customHeight="1" x14ac:dyDescent="0.25"/>
    <row r="38" spans="2:13" ht="15" customHeight="1" x14ac:dyDescent="0.25"/>
    <row r="39" spans="2:13" ht="27.75" customHeight="1" thickBot="1" x14ac:dyDescent="0.3">
      <c r="M39" s="94" t="s">
        <v>9</v>
      </c>
    </row>
    <row r="40" spans="2:13" ht="27.75" customHeight="1" thickBot="1" x14ac:dyDescent="0.35">
      <c r="B40" s="95" t="s">
        <v>10</v>
      </c>
      <c r="C40" s="96"/>
      <c r="D40" s="96"/>
      <c r="E40" s="97"/>
      <c r="F40" s="97"/>
      <c r="G40" s="97"/>
      <c r="H40" s="98" t="s">
        <v>2</v>
      </c>
      <c r="I40" s="99" t="s">
        <v>552</v>
      </c>
      <c r="J40" s="100" t="s">
        <v>553</v>
      </c>
      <c r="K40" s="100" t="s">
        <v>554</v>
      </c>
      <c r="L40" s="100" t="s">
        <v>555</v>
      </c>
      <c r="M40" s="101" t="s">
        <v>556</v>
      </c>
    </row>
    <row r="41" spans="2:13" ht="27.75" customHeight="1" x14ac:dyDescent="0.25">
      <c r="B41" s="1244" t="s">
        <v>30</v>
      </c>
      <c r="C41" s="1245"/>
      <c r="D41" s="102"/>
      <c r="E41" s="1250" t="s">
        <v>31</v>
      </c>
      <c r="F41" s="1250"/>
      <c r="G41" s="1250"/>
      <c r="H41" s="1251"/>
      <c r="I41" s="358">
        <v>7544</v>
      </c>
      <c r="J41" s="359">
        <v>7317</v>
      </c>
      <c r="K41" s="359">
        <v>7293</v>
      </c>
      <c r="L41" s="359">
        <v>7779</v>
      </c>
      <c r="M41" s="360">
        <v>8660</v>
      </c>
    </row>
    <row r="42" spans="2:13" ht="27.75" customHeight="1" x14ac:dyDescent="0.25">
      <c r="B42" s="1246"/>
      <c r="C42" s="1247"/>
      <c r="D42" s="103"/>
      <c r="E42" s="1252" t="s">
        <v>32</v>
      </c>
      <c r="F42" s="1252"/>
      <c r="G42" s="1252"/>
      <c r="H42" s="1253"/>
      <c r="I42" s="361" t="s">
        <v>511</v>
      </c>
      <c r="J42" s="362" t="s">
        <v>511</v>
      </c>
      <c r="K42" s="362" t="s">
        <v>511</v>
      </c>
      <c r="L42" s="362" t="s">
        <v>511</v>
      </c>
      <c r="M42" s="363" t="s">
        <v>511</v>
      </c>
    </row>
    <row r="43" spans="2:13" ht="27.75" customHeight="1" x14ac:dyDescent="0.25">
      <c r="B43" s="1246"/>
      <c r="C43" s="1247"/>
      <c r="D43" s="103"/>
      <c r="E43" s="1252" t="s">
        <v>33</v>
      </c>
      <c r="F43" s="1252"/>
      <c r="G43" s="1252"/>
      <c r="H43" s="1253"/>
      <c r="I43" s="361">
        <v>3567</v>
      </c>
      <c r="J43" s="362">
        <v>3170</v>
      </c>
      <c r="K43" s="362">
        <v>3039</v>
      </c>
      <c r="L43" s="362">
        <v>2308</v>
      </c>
      <c r="M43" s="363">
        <v>2051</v>
      </c>
    </row>
    <row r="44" spans="2:13" ht="27.75" customHeight="1" x14ac:dyDescent="0.25">
      <c r="B44" s="1246"/>
      <c r="C44" s="1247"/>
      <c r="D44" s="103"/>
      <c r="E44" s="1252" t="s">
        <v>34</v>
      </c>
      <c r="F44" s="1252"/>
      <c r="G44" s="1252"/>
      <c r="H44" s="1253"/>
      <c r="I44" s="361">
        <v>280</v>
      </c>
      <c r="J44" s="362">
        <v>220</v>
      </c>
      <c r="K44" s="362">
        <v>198</v>
      </c>
      <c r="L44" s="362">
        <v>200</v>
      </c>
      <c r="M44" s="363">
        <v>205</v>
      </c>
    </row>
    <row r="45" spans="2:13" ht="27.75" customHeight="1" x14ac:dyDescent="0.25">
      <c r="B45" s="1246"/>
      <c r="C45" s="1247"/>
      <c r="D45" s="103"/>
      <c r="E45" s="1252" t="s">
        <v>35</v>
      </c>
      <c r="F45" s="1252"/>
      <c r="G45" s="1252"/>
      <c r="H45" s="1253"/>
      <c r="I45" s="361">
        <v>510</v>
      </c>
      <c r="J45" s="362">
        <v>490</v>
      </c>
      <c r="K45" s="362">
        <v>577</v>
      </c>
      <c r="L45" s="362">
        <v>555</v>
      </c>
      <c r="M45" s="363">
        <v>641</v>
      </c>
    </row>
    <row r="46" spans="2:13" ht="27.75" customHeight="1" x14ac:dyDescent="0.25">
      <c r="B46" s="1246"/>
      <c r="C46" s="1247"/>
      <c r="D46" s="104"/>
      <c r="E46" s="1252" t="s">
        <v>36</v>
      </c>
      <c r="F46" s="1252"/>
      <c r="G46" s="1252"/>
      <c r="H46" s="1253"/>
      <c r="I46" s="361" t="s">
        <v>511</v>
      </c>
      <c r="J46" s="362" t="s">
        <v>511</v>
      </c>
      <c r="K46" s="362" t="s">
        <v>511</v>
      </c>
      <c r="L46" s="362" t="s">
        <v>511</v>
      </c>
      <c r="M46" s="363" t="s">
        <v>511</v>
      </c>
    </row>
    <row r="47" spans="2:13" ht="27.75" customHeight="1" x14ac:dyDescent="0.25">
      <c r="B47" s="1246"/>
      <c r="C47" s="1247"/>
      <c r="D47" s="105"/>
      <c r="E47" s="1254" t="s">
        <v>37</v>
      </c>
      <c r="F47" s="1255"/>
      <c r="G47" s="1255"/>
      <c r="H47" s="1256"/>
      <c r="I47" s="361" t="s">
        <v>511</v>
      </c>
      <c r="J47" s="362" t="s">
        <v>511</v>
      </c>
      <c r="K47" s="362" t="s">
        <v>511</v>
      </c>
      <c r="L47" s="362" t="s">
        <v>511</v>
      </c>
      <c r="M47" s="363" t="s">
        <v>511</v>
      </c>
    </row>
    <row r="48" spans="2:13" ht="27.75" customHeight="1" x14ac:dyDescent="0.25">
      <c r="B48" s="1246"/>
      <c r="C48" s="1247"/>
      <c r="D48" s="103"/>
      <c r="E48" s="1252" t="s">
        <v>38</v>
      </c>
      <c r="F48" s="1252"/>
      <c r="G48" s="1252"/>
      <c r="H48" s="1253"/>
      <c r="I48" s="361" t="s">
        <v>511</v>
      </c>
      <c r="J48" s="362" t="s">
        <v>511</v>
      </c>
      <c r="K48" s="362" t="s">
        <v>511</v>
      </c>
      <c r="L48" s="362" t="s">
        <v>511</v>
      </c>
      <c r="M48" s="363" t="s">
        <v>511</v>
      </c>
    </row>
    <row r="49" spans="2:13" ht="27.75" customHeight="1" x14ac:dyDescent="0.25">
      <c r="B49" s="1248"/>
      <c r="C49" s="1249"/>
      <c r="D49" s="103"/>
      <c r="E49" s="1252" t="s">
        <v>39</v>
      </c>
      <c r="F49" s="1252"/>
      <c r="G49" s="1252"/>
      <c r="H49" s="1253"/>
      <c r="I49" s="361" t="s">
        <v>511</v>
      </c>
      <c r="J49" s="362" t="s">
        <v>511</v>
      </c>
      <c r="K49" s="362" t="s">
        <v>511</v>
      </c>
      <c r="L49" s="362" t="s">
        <v>511</v>
      </c>
      <c r="M49" s="363" t="s">
        <v>511</v>
      </c>
    </row>
    <row r="50" spans="2:13" ht="27.75" customHeight="1" x14ac:dyDescent="0.25">
      <c r="B50" s="1257" t="s">
        <v>40</v>
      </c>
      <c r="C50" s="1258"/>
      <c r="D50" s="106"/>
      <c r="E50" s="1252" t="s">
        <v>41</v>
      </c>
      <c r="F50" s="1252"/>
      <c r="G50" s="1252"/>
      <c r="H50" s="1253"/>
      <c r="I50" s="361">
        <v>2155</v>
      </c>
      <c r="J50" s="362">
        <v>3058</v>
      </c>
      <c r="K50" s="362">
        <v>3078</v>
      </c>
      <c r="L50" s="362">
        <v>3657</v>
      </c>
      <c r="M50" s="363">
        <v>4167</v>
      </c>
    </row>
    <row r="51" spans="2:13" ht="27.75" customHeight="1" x14ac:dyDescent="0.25">
      <c r="B51" s="1246"/>
      <c r="C51" s="1247"/>
      <c r="D51" s="103"/>
      <c r="E51" s="1252" t="s">
        <v>42</v>
      </c>
      <c r="F51" s="1252"/>
      <c r="G51" s="1252"/>
      <c r="H51" s="1253"/>
      <c r="I51" s="361" t="s">
        <v>511</v>
      </c>
      <c r="J51" s="362" t="s">
        <v>511</v>
      </c>
      <c r="K51" s="362" t="s">
        <v>511</v>
      </c>
      <c r="L51" s="362" t="s">
        <v>511</v>
      </c>
      <c r="M51" s="363" t="s">
        <v>511</v>
      </c>
    </row>
    <row r="52" spans="2:13" ht="27.75" customHeight="1" x14ac:dyDescent="0.25">
      <c r="B52" s="1248"/>
      <c r="C52" s="1249"/>
      <c r="D52" s="103"/>
      <c r="E52" s="1252" t="s">
        <v>43</v>
      </c>
      <c r="F52" s="1252"/>
      <c r="G52" s="1252"/>
      <c r="H52" s="1253"/>
      <c r="I52" s="361">
        <v>6812</v>
      </c>
      <c r="J52" s="362">
        <v>6470</v>
      </c>
      <c r="K52" s="362">
        <v>6372</v>
      </c>
      <c r="L52" s="362">
        <v>6626</v>
      </c>
      <c r="M52" s="363">
        <v>7064</v>
      </c>
    </row>
    <row r="53" spans="2:13" ht="27.75" customHeight="1" thickBot="1" x14ac:dyDescent="0.3">
      <c r="B53" s="1259" t="s">
        <v>44</v>
      </c>
      <c r="C53" s="1260"/>
      <c r="D53" s="107"/>
      <c r="E53" s="1261" t="s">
        <v>45</v>
      </c>
      <c r="F53" s="1261"/>
      <c r="G53" s="1261"/>
      <c r="H53" s="1262"/>
      <c r="I53" s="364">
        <v>2934</v>
      </c>
      <c r="J53" s="365">
        <v>1670</v>
      </c>
      <c r="K53" s="365">
        <v>1657</v>
      </c>
      <c r="L53" s="365">
        <v>559</v>
      </c>
      <c r="M53" s="366">
        <v>327</v>
      </c>
    </row>
    <row r="54" spans="2:13" ht="27.75" customHeight="1" x14ac:dyDescent="0.3">
      <c r="B54" s="108" t="s">
        <v>46</v>
      </c>
      <c r="C54" s="109"/>
      <c r="D54" s="109"/>
      <c r="E54" s="110"/>
      <c r="F54" s="110"/>
      <c r="G54" s="110"/>
      <c r="H54" s="110"/>
      <c r="I54" s="111"/>
      <c r="J54" s="111"/>
      <c r="K54" s="111"/>
      <c r="L54" s="111"/>
      <c r="M54" s="111"/>
    </row>
    <row r="55" spans="2:13" ht="12.75" x14ac:dyDescent="0.25"/>
  </sheetData>
  <sheetProtection algorithmName="SHA-512" hashValue="Yl7ip7SfObEf5fwRiCvaADlYWWQq6sM/hi3kR4TwtKCj12P+NMJfQ8oeeF+eTzb1E1zUvbtYIQIBv+NVLvkS8Q==" saltValue="DUfNfGGGlZsCXYDBH1GPe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63" sqref="H63"/>
    </sheetView>
  </sheetViews>
  <sheetFormatPr defaultColWidth="0" defaultRowHeight="13.5" customHeight="1" zeroHeight="1" x14ac:dyDescent="0.25"/>
  <cols>
    <col min="1" max="1" width="8.19921875" style="1" customWidth="1"/>
    <col min="2" max="2" width="16.33203125" style="1" customWidth="1"/>
    <col min="3" max="5" width="26.19921875" style="1" customWidth="1"/>
    <col min="6" max="8" width="24.19921875" style="1" customWidth="1"/>
    <col min="9" max="14" width="26" style="1" customWidth="1"/>
    <col min="15" max="15" width="6.1328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5"/>
    <row r="2" ht="16.5" customHeight="1" x14ac:dyDescent="0.25"/>
    <row r="3" ht="16.5" customHeight="1" x14ac:dyDescent="0.25"/>
    <row r="4" ht="16.5" customHeight="1" x14ac:dyDescent="0.25"/>
    <row r="5" ht="16.5" customHeight="1" x14ac:dyDescent="0.25"/>
    <row r="6" ht="16.5" customHeight="1" x14ac:dyDescent="0.25"/>
    <row r="7" ht="16.5" customHeight="1" x14ac:dyDescent="0.25"/>
    <row r="8" ht="16.5" customHeight="1" x14ac:dyDescent="0.25"/>
    <row r="9" ht="16.5" customHeight="1" x14ac:dyDescent="0.25"/>
    <row r="10" ht="16.5" customHeight="1" x14ac:dyDescent="0.25"/>
    <row r="11" ht="16.5" customHeight="1" x14ac:dyDescent="0.25"/>
    <row r="12" ht="16.5" customHeight="1" x14ac:dyDescent="0.25"/>
    <row r="13" ht="16.5" customHeight="1" x14ac:dyDescent="0.25"/>
    <row r="14" ht="16.5" customHeight="1" x14ac:dyDescent="0.25"/>
    <row r="15" ht="16.5" customHeight="1" x14ac:dyDescent="0.25"/>
    <row r="16"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spans="2:8" ht="20.25" customHeight="1" x14ac:dyDescent="0.25"/>
    <row r="50" spans="2:8" ht="16.5" customHeight="1" x14ac:dyDescent="0.25"/>
    <row r="51" spans="2:8" ht="29.25" customHeight="1" x14ac:dyDescent="0.25"/>
    <row r="52" spans="2:8" ht="29.25" customHeight="1" x14ac:dyDescent="0.25"/>
    <row r="53" spans="2:8" ht="52.5" customHeight="1" thickBot="1" x14ac:dyDescent="0.4">
      <c r="B53" s="2"/>
      <c r="C53" s="2"/>
      <c r="D53" s="2"/>
      <c r="E53" s="2"/>
      <c r="F53" s="2"/>
      <c r="G53" s="2"/>
      <c r="H53" s="112" t="s">
        <v>47</v>
      </c>
    </row>
    <row r="54" spans="2:8" ht="29.25" customHeight="1" thickBot="1" x14ac:dyDescent="0.4">
      <c r="B54" s="113" t="s">
        <v>1</v>
      </c>
      <c r="C54" s="114"/>
      <c r="D54" s="114"/>
      <c r="E54" s="115" t="s">
        <v>2</v>
      </c>
      <c r="F54" s="116" t="s">
        <v>554</v>
      </c>
      <c r="G54" s="116" t="s">
        <v>555</v>
      </c>
      <c r="H54" s="117" t="s">
        <v>556</v>
      </c>
    </row>
    <row r="55" spans="2:8" ht="52.5" customHeight="1" x14ac:dyDescent="0.25">
      <c r="B55" s="118"/>
      <c r="C55" s="1271" t="s">
        <v>48</v>
      </c>
      <c r="D55" s="1271"/>
      <c r="E55" s="1272"/>
      <c r="F55" s="119">
        <v>1712</v>
      </c>
      <c r="G55" s="119">
        <v>2267</v>
      </c>
      <c r="H55" s="120">
        <v>2678</v>
      </c>
    </row>
    <row r="56" spans="2:8" ht="52.5" customHeight="1" x14ac:dyDescent="0.25">
      <c r="B56" s="121"/>
      <c r="C56" s="1273" t="s">
        <v>49</v>
      </c>
      <c r="D56" s="1273"/>
      <c r="E56" s="1274"/>
      <c r="F56" s="122">
        <v>45</v>
      </c>
      <c r="G56" s="122">
        <v>45</v>
      </c>
      <c r="H56" s="123">
        <v>131</v>
      </c>
    </row>
    <row r="57" spans="2:8" ht="53.25" customHeight="1" x14ac:dyDescent="0.25">
      <c r="B57" s="121"/>
      <c r="C57" s="1275" t="s">
        <v>50</v>
      </c>
      <c r="D57" s="1275"/>
      <c r="E57" s="1276"/>
      <c r="F57" s="124">
        <v>428</v>
      </c>
      <c r="G57" s="124">
        <v>444</v>
      </c>
      <c r="H57" s="125">
        <v>456</v>
      </c>
    </row>
    <row r="58" spans="2:8" ht="45.75" customHeight="1" x14ac:dyDescent="0.25">
      <c r="B58" s="126"/>
      <c r="C58" s="1263" t="s">
        <v>585</v>
      </c>
      <c r="D58" s="1264"/>
      <c r="E58" s="1265"/>
      <c r="F58" s="127">
        <v>362</v>
      </c>
      <c r="G58" s="127">
        <v>363</v>
      </c>
      <c r="H58" s="128">
        <v>363</v>
      </c>
    </row>
    <row r="59" spans="2:8" ht="45.75" customHeight="1" x14ac:dyDescent="0.25">
      <c r="B59" s="126"/>
      <c r="C59" s="1263" t="s">
        <v>586</v>
      </c>
      <c r="D59" s="1264"/>
      <c r="E59" s="1265"/>
      <c r="F59" s="127">
        <v>47</v>
      </c>
      <c r="G59" s="127">
        <v>47</v>
      </c>
      <c r="H59" s="128">
        <v>47</v>
      </c>
    </row>
    <row r="60" spans="2:8" ht="45.75" customHeight="1" x14ac:dyDescent="0.25">
      <c r="B60" s="126"/>
      <c r="C60" s="1263" t="s">
        <v>587</v>
      </c>
      <c r="D60" s="1264"/>
      <c r="E60" s="1265"/>
      <c r="F60" s="127">
        <v>15</v>
      </c>
      <c r="G60" s="127">
        <v>27</v>
      </c>
      <c r="H60" s="128">
        <v>40</v>
      </c>
    </row>
    <row r="61" spans="2:8" ht="45.75" customHeight="1" x14ac:dyDescent="0.25">
      <c r="B61" s="126"/>
      <c r="C61" s="1263" t="s">
        <v>588</v>
      </c>
      <c r="D61" s="1264"/>
      <c r="E61" s="1265"/>
      <c r="F61" s="127">
        <v>5</v>
      </c>
      <c r="G61" s="127">
        <v>5</v>
      </c>
      <c r="H61" s="128">
        <v>5</v>
      </c>
    </row>
    <row r="62" spans="2:8" ht="45.75" customHeight="1" thickBot="1" x14ac:dyDescent="0.3">
      <c r="B62" s="129"/>
      <c r="C62" s="1266" t="s">
        <v>589</v>
      </c>
      <c r="D62" s="1267"/>
      <c r="E62" s="1268"/>
      <c r="F62" s="130">
        <v>1</v>
      </c>
      <c r="G62" s="130">
        <v>2</v>
      </c>
      <c r="H62" s="131">
        <v>0</v>
      </c>
    </row>
    <row r="63" spans="2:8" ht="52.5" customHeight="1" thickBot="1" x14ac:dyDescent="0.3">
      <c r="B63" s="132"/>
      <c r="C63" s="1269" t="s">
        <v>51</v>
      </c>
      <c r="D63" s="1269"/>
      <c r="E63" s="1270"/>
      <c r="F63" s="133">
        <v>2185</v>
      </c>
      <c r="G63" s="133">
        <v>2757</v>
      </c>
      <c r="H63" s="134">
        <v>3265</v>
      </c>
    </row>
    <row r="64" spans="2:8" ht="12.75" x14ac:dyDescent="0.25"/>
  </sheetData>
  <sheetProtection algorithmName="SHA-512" hashValue="lkwTFsUmtxhhc5OPgkfR4nibPywlpfvpjYhPv/cY9j6ezzqpMX9XYlyFEOcZvvBoSHI+xL+xgWx4hPR+vmksfA==" saltValue="nzIYvtz1F/TMWWUqD+lP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70" zoomScaleNormal="70" zoomScaleSheetLayoutView="55" workbookViewId="0">
      <selection activeCell="AN65" sqref="AN65:DC69"/>
    </sheetView>
  </sheetViews>
  <sheetFormatPr defaultColWidth="0" defaultRowHeight="0" customHeight="1" zeroHeight="1" x14ac:dyDescent="0.25"/>
  <cols>
    <col min="1" max="1" width="6.46484375" style="368" customWidth="1"/>
    <col min="2" max="107" width="2.46484375" style="368" customWidth="1"/>
    <col min="108" max="108" width="6.1328125" style="370" customWidth="1"/>
    <col min="109" max="109" width="5.86328125" style="369" customWidth="1"/>
    <col min="110" max="16384" width="8.53125" style="368" hidden="1"/>
  </cols>
  <sheetData>
    <row r="1" spans="1:109" ht="42.75" customHeight="1" x14ac:dyDescent="0.25">
      <c r="A1" s="403"/>
      <c r="B1" s="402"/>
      <c r="DD1" s="368"/>
      <c r="DE1" s="368"/>
    </row>
    <row r="2" spans="1:109" ht="25.5" customHeight="1" x14ac:dyDescent="0.25">
      <c r="A2" s="401"/>
      <c r="C2" s="401"/>
      <c r="O2" s="401"/>
      <c r="P2" s="401"/>
      <c r="Q2" s="401"/>
      <c r="R2" s="401"/>
      <c r="S2" s="401"/>
      <c r="T2" s="401"/>
      <c r="U2" s="401"/>
      <c r="V2" s="401"/>
      <c r="W2" s="401"/>
      <c r="X2" s="401"/>
      <c r="Y2" s="401"/>
      <c r="Z2" s="401"/>
      <c r="AA2" s="401"/>
      <c r="AB2" s="401"/>
      <c r="AC2" s="401"/>
      <c r="AD2" s="401"/>
      <c r="AE2" s="401"/>
      <c r="AF2" s="401"/>
      <c r="AG2" s="401"/>
      <c r="AH2" s="401"/>
      <c r="AI2" s="401"/>
      <c r="AU2" s="401"/>
      <c r="BG2" s="401"/>
      <c r="BS2" s="401"/>
      <c r="CE2" s="401"/>
      <c r="CQ2" s="401"/>
      <c r="DD2" s="368"/>
      <c r="DE2" s="368"/>
    </row>
    <row r="3" spans="1:109" ht="25.5" customHeight="1" x14ac:dyDescent="0.25">
      <c r="A3" s="401"/>
      <c r="C3" s="401"/>
      <c r="O3" s="401"/>
      <c r="P3" s="401"/>
      <c r="Q3" s="401"/>
      <c r="R3" s="401"/>
      <c r="S3" s="401"/>
      <c r="T3" s="401"/>
      <c r="U3" s="401"/>
      <c r="V3" s="401"/>
      <c r="W3" s="401"/>
      <c r="X3" s="401"/>
      <c r="Y3" s="401"/>
      <c r="Z3" s="401"/>
      <c r="AA3" s="401"/>
      <c r="AB3" s="401"/>
      <c r="AC3" s="401"/>
      <c r="AD3" s="401"/>
      <c r="AE3" s="401"/>
      <c r="AF3" s="401"/>
      <c r="AG3" s="401"/>
      <c r="AH3" s="401"/>
      <c r="AI3" s="401"/>
      <c r="AU3" s="401"/>
      <c r="BG3" s="401"/>
      <c r="BS3" s="401"/>
      <c r="CE3" s="401"/>
      <c r="CQ3" s="401"/>
      <c r="DD3" s="368"/>
      <c r="DE3" s="368"/>
    </row>
    <row r="4" spans="1:109" s="262" customFormat="1" ht="12.75" x14ac:dyDescent="0.25">
      <c r="A4" s="401"/>
      <c r="B4" s="401"/>
      <c r="C4" s="401"/>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401"/>
      <c r="BQ4" s="401"/>
      <c r="BR4" s="401"/>
      <c r="BS4" s="401"/>
      <c r="BT4" s="401"/>
      <c r="BU4" s="401"/>
      <c r="BV4" s="401"/>
      <c r="BW4" s="401"/>
      <c r="BX4" s="401"/>
      <c r="BY4" s="401"/>
      <c r="BZ4" s="401"/>
      <c r="CA4" s="401"/>
      <c r="CB4" s="401"/>
      <c r="CC4" s="401"/>
      <c r="CD4" s="401"/>
      <c r="CE4" s="401"/>
      <c r="CF4" s="401"/>
      <c r="CG4" s="401"/>
      <c r="CH4" s="401"/>
      <c r="CI4" s="401"/>
      <c r="CJ4" s="401"/>
      <c r="CK4" s="401"/>
      <c r="CL4" s="401"/>
      <c r="CM4" s="401"/>
      <c r="CN4" s="401"/>
      <c r="CO4" s="401"/>
      <c r="CP4" s="401"/>
      <c r="CQ4" s="401"/>
      <c r="CR4" s="401"/>
      <c r="CS4" s="401"/>
      <c r="CT4" s="401"/>
      <c r="CU4" s="401"/>
      <c r="CV4" s="401"/>
      <c r="CW4" s="401"/>
      <c r="CX4" s="401"/>
      <c r="CY4" s="401"/>
      <c r="CZ4" s="401"/>
      <c r="DA4" s="401"/>
      <c r="DB4" s="401"/>
      <c r="DC4" s="401"/>
      <c r="DD4" s="401"/>
      <c r="DE4" s="401"/>
    </row>
    <row r="5" spans="1:109" s="262" customFormat="1" ht="12.75" x14ac:dyDescent="0.25">
      <c r="A5" s="401"/>
      <c r="B5" s="401"/>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401"/>
      <c r="BU5" s="401"/>
      <c r="BV5" s="401"/>
      <c r="BW5" s="401"/>
      <c r="BX5" s="401"/>
      <c r="BY5" s="401"/>
      <c r="BZ5" s="401"/>
      <c r="CA5" s="401"/>
      <c r="CB5" s="401"/>
      <c r="CC5" s="401"/>
      <c r="CD5" s="401"/>
      <c r="CE5" s="401"/>
      <c r="CF5" s="401"/>
      <c r="CG5" s="401"/>
      <c r="CH5" s="401"/>
      <c r="CI5" s="401"/>
      <c r="CJ5" s="401"/>
      <c r="CK5" s="401"/>
      <c r="CL5" s="401"/>
      <c r="CM5" s="401"/>
      <c r="CN5" s="401"/>
      <c r="CO5" s="401"/>
      <c r="CP5" s="401"/>
      <c r="CQ5" s="401"/>
      <c r="CR5" s="401"/>
      <c r="CS5" s="401"/>
      <c r="CT5" s="401"/>
      <c r="CU5" s="401"/>
      <c r="CV5" s="401"/>
      <c r="CW5" s="401"/>
      <c r="CX5" s="401"/>
      <c r="CY5" s="401"/>
      <c r="CZ5" s="401"/>
      <c r="DA5" s="401"/>
      <c r="DB5" s="401"/>
      <c r="DC5" s="401"/>
      <c r="DD5" s="401"/>
      <c r="DE5" s="401"/>
    </row>
    <row r="6" spans="1:109" s="262" customFormat="1" ht="12.75" x14ac:dyDescent="0.25">
      <c r="A6" s="401"/>
      <c r="B6" s="401"/>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1"/>
      <c r="AY6" s="401"/>
      <c r="AZ6" s="401"/>
      <c r="BA6" s="401"/>
      <c r="BB6" s="401"/>
      <c r="BC6" s="401"/>
      <c r="BD6" s="401"/>
      <c r="BE6" s="401"/>
      <c r="BF6" s="401"/>
      <c r="BG6" s="401"/>
      <c r="BH6" s="401"/>
      <c r="BI6" s="401"/>
      <c r="BJ6" s="401"/>
      <c r="BK6" s="401"/>
      <c r="BL6" s="401"/>
      <c r="BM6" s="401"/>
      <c r="BN6" s="401"/>
      <c r="BO6" s="401"/>
      <c r="BP6" s="401"/>
      <c r="BQ6" s="401"/>
      <c r="BR6" s="401"/>
      <c r="BS6" s="401"/>
      <c r="BT6" s="401"/>
      <c r="BU6" s="401"/>
      <c r="BV6" s="401"/>
      <c r="BW6" s="401"/>
      <c r="BX6" s="401"/>
      <c r="BY6" s="401"/>
      <c r="BZ6" s="401"/>
      <c r="CA6" s="401"/>
      <c r="CB6" s="401"/>
      <c r="CC6" s="401"/>
      <c r="CD6" s="401"/>
      <c r="CE6" s="401"/>
      <c r="CF6" s="401"/>
      <c r="CG6" s="401"/>
      <c r="CH6" s="401"/>
      <c r="CI6" s="401"/>
      <c r="CJ6" s="401"/>
      <c r="CK6" s="401"/>
      <c r="CL6" s="401"/>
      <c r="CM6" s="401"/>
      <c r="CN6" s="401"/>
      <c r="CO6" s="401"/>
      <c r="CP6" s="401"/>
      <c r="CQ6" s="401"/>
      <c r="CR6" s="401"/>
      <c r="CS6" s="401"/>
      <c r="CT6" s="401"/>
      <c r="CU6" s="401"/>
      <c r="CV6" s="401"/>
      <c r="CW6" s="401"/>
      <c r="CX6" s="401"/>
      <c r="CY6" s="401"/>
      <c r="CZ6" s="401"/>
      <c r="DA6" s="401"/>
      <c r="DB6" s="401"/>
      <c r="DC6" s="401"/>
      <c r="DD6" s="401"/>
      <c r="DE6" s="401"/>
    </row>
    <row r="7" spans="1:109" s="262" customFormat="1" ht="12.75" x14ac:dyDescent="0.25">
      <c r="A7" s="401"/>
      <c r="B7" s="401"/>
      <c r="C7" s="401"/>
      <c r="D7" s="401"/>
      <c r="E7" s="401"/>
      <c r="F7" s="401"/>
      <c r="G7" s="401"/>
      <c r="H7" s="401"/>
      <c r="I7" s="401"/>
      <c r="J7" s="401"/>
      <c r="K7" s="401"/>
      <c r="L7" s="401"/>
      <c r="M7" s="401"/>
      <c r="N7" s="401"/>
      <c r="O7" s="401"/>
      <c r="P7" s="401"/>
      <c r="Q7" s="401"/>
      <c r="R7" s="401"/>
      <c r="S7" s="401"/>
      <c r="T7" s="401"/>
      <c r="U7" s="401"/>
      <c r="V7" s="401"/>
      <c r="W7" s="401"/>
      <c r="X7" s="401"/>
      <c r="Y7" s="401"/>
      <c r="Z7" s="401"/>
      <c r="AA7" s="401"/>
      <c r="AB7" s="401"/>
      <c r="AC7" s="401"/>
      <c r="AD7" s="401"/>
      <c r="AE7" s="401"/>
      <c r="AF7" s="401"/>
      <c r="AG7" s="401"/>
      <c r="AH7" s="401"/>
      <c r="AI7" s="401"/>
      <c r="AJ7" s="401"/>
      <c r="AK7" s="401"/>
      <c r="AL7" s="401"/>
      <c r="AM7" s="401"/>
      <c r="AN7" s="401"/>
      <c r="AO7" s="401"/>
      <c r="AP7" s="401"/>
      <c r="AQ7" s="401"/>
      <c r="AR7" s="401"/>
      <c r="AS7" s="401"/>
      <c r="AT7" s="401"/>
      <c r="AU7" s="401"/>
      <c r="AV7" s="401"/>
      <c r="AW7" s="401"/>
      <c r="AX7" s="401"/>
      <c r="AY7" s="401"/>
      <c r="AZ7" s="401"/>
      <c r="BA7" s="401"/>
      <c r="BB7" s="401"/>
      <c r="BC7" s="401"/>
      <c r="BD7" s="401"/>
      <c r="BE7" s="401"/>
      <c r="BF7" s="401"/>
      <c r="BG7" s="401"/>
      <c r="BH7" s="401"/>
      <c r="BI7" s="401"/>
      <c r="BJ7" s="401"/>
      <c r="BK7" s="401"/>
      <c r="BL7" s="401"/>
      <c r="BM7" s="401"/>
      <c r="BN7" s="401"/>
      <c r="BO7" s="401"/>
      <c r="BP7" s="401"/>
      <c r="BQ7" s="401"/>
      <c r="BR7" s="401"/>
      <c r="BS7" s="401"/>
      <c r="BT7" s="401"/>
      <c r="BU7" s="401"/>
      <c r="BV7" s="401"/>
      <c r="BW7" s="401"/>
      <c r="BX7" s="401"/>
      <c r="BY7" s="401"/>
      <c r="BZ7" s="401"/>
      <c r="CA7" s="401"/>
      <c r="CB7" s="401"/>
      <c r="CC7" s="401"/>
      <c r="CD7" s="401"/>
      <c r="CE7" s="401"/>
      <c r="CF7" s="401"/>
      <c r="CG7" s="401"/>
      <c r="CH7" s="401"/>
      <c r="CI7" s="401"/>
      <c r="CJ7" s="401"/>
      <c r="CK7" s="401"/>
      <c r="CL7" s="401"/>
      <c r="CM7" s="401"/>
      <c r="CN7" s="401"/>
      <c r="CO7" s="401"/>
      <c r="CP7" s="401"/>
      <c r="CQ7" s="401"/>
      <c r="CR7" s="401"/>
      <c r="CS7" s="401"/>
      <c r="CT7" s="401"/>
      <c r="CU7" s="401"/>
      <c r="CV7" s="401"/>
      <c r="CW7" s="401"/>
      <c r="CX7" s="401"/>
      <c r="CY7" s="401"/>
      <c r="CZ7" s="401"/>
      <c r="DA7" s="401"/>
      <c r="DB7" s="401"/>
      <c r="DC7" s="401"/>
      <c r="DD7" s="401"/>
      <c r="DE7" s="401"/>
    </row>
    <row r="8" spans="1:109" s="262" customFormat="1" ht="12.75" x14ac:dyDescent="0.25">
      <c r="A8" s="401"/>
      <c r="B8" s="401"/>
      <c r="C8" s="401"/>
      <c r="D8" s="401"/>
      <c r="E8" s="401"/>
      <c r="F8" s="401"/>
      <c r="G8" s="401"/>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1"/>
      <c r="AW8" s="401"/>
      <c r="AX8" s="401"/>
      <c r="AY8" s="401"/>
      <c r="AZ8" s="401"/>
      <c r="BA8" s="401"/>
      <c r="BB8" s="401"/>
      <c r="BC8" s="401"/>
      <c r="BD8" s="401"/>
      <c r="BE8" s="401"/>
      <c r="BF8" s="401"/>
      <c r="BG8" s="401"/>
      <c r="BH8" s="401"/>
      <c r="BI8" s="401"/>
      <c r="BJ8" s="401"/>
      <c r="BK8" s="401"/>
      <c r="BL8" s="401"/>
      <c r="BM8" s="401"/>
      <c r="BN8" s="401"/>
      <c r="BO8" s="401"/>
      <c r="BP8" s="401"/>
      <c r="BQ8" s="401"/>
      <c r="BR8" s="401"/>
      <c r="BS8" s="401"/>
      <c r="BT8" s="401"/>
      <c r="BU8" s="401"/>
      <c r="BV8" s="401"/>
      <c r="BW8" s="401"/>
      <c r="BX8" s="401"/>
      <c r="BY8" s="401"/>
      <c r="BZ8" s="401"/>
      <c r="CA8" s="401"/>
      <c r="CB8" s="401"/>
      <c r="CC8" s="401"/>
      <c r="CD8" s="401"/>
      <c r="CE8" s="401"/>
      <c r="CF8" s="401"/>
      <c r="CG8" s="401"/>
      <c r="CH8" s="401"/>
      <c r="CI8" s="401"/>
      <c r="CJ8" s="401"/>
      <c r="CK8" s="401"/>
      <c r="CL8" s="401"/>
      <c r="CM8" s="401"/>
      <c r="CN8" s="401"/>
      <c r="CO8" s="401"/>
      <c r="CP8" s="401"/>
      <c r="CQ8" s="401"/>
      <c r="CR8" s="401"/>
      <c r="CS8" s="401"/>
      <c r="CT8" s="401"/>
      <c r="CU8" s="401"/>
      <c r="CV8" s="401"/>
      <c r="CW8" s="401"/>
      <c r="CX8" s="401"/>
      <c r="CY8" s="401"/>
      <c r="CZ8" s="401"/>
      <c r="DA8" s="401"/>
      <c r="DB8" s="401"/>
      <c r="DC8" s="401"/>
      <c r="DD8" s="401"/>
      <c r="DE8" s="401"/>
    </row>
    <row r="9" spans="1:109" s="262" customFormat="1" ht="12.75" x14ac:dyDescent="0.25">
      <c r="A9" s="401"/>
      <c r="B9" s="401"/>
      <c r="C9" s="401"/>
      <c r="D9" s="401"/>
      <c r="E9" s="401"/>
      <c r="F9" s="401"/>
      <c r="G9" s="401"/>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1"/>
      <c r="AU9" s="401"/>
      <c r="AV9" s="401"/>
      <c r="AW9" s="401"/>
      <c r="AX9" s="401"/>
      <c r="AY9" s="401"/>
      <c r="AZ9" s="401"/>
      <c r="BA9" s="401"/>
      <c r="BB9" s="401"/>
      <c r="BC9" s="401"/>
      <c r="BD9" s="401"/>
      <c r="BE9" s="401"/>
      <c r="BF9" s="401"/>
      <c r="BG9" s="401"/>
      <c r="BH9" s="401"/>
      <c r="BI9" s="401"/>
      <c r="BJ9" s="401"/>
      <c r="BK9" s="401"/>
      <c r="BL9" s="401"/>
      <c r="BM9" s="401"/>
      <c r="BN9" s="401"/>
      <c r="BO9" s="401"/>
      <c r="BP9" s="401"/>
      <c r="BQ9" s="401"/>
      <c r="BR9" s="401"/>
      <c r="BS9" s="401"/>
      <c r="BT9" s="401"/>
      <c r="BU9" s="401"/>
      <c r="BV9" s="401"/>
      <c r="BW9" s="401"/>
      <c r="BX9" s="401"/>
      <c r="BY9" s="401"/>
      <c r="BZ9" s="401"/>
      <c r="CA9" s="401"/>
      <c r="CB9" s="401"/>
      <c r="CC9" s="401"/>
      <c r="CD9" s="401"/>
      <c r="CE9" s="401"/>
      <c r="CF9" s="401"/>
      <c r="CG9" s="401"/>
      <c r="CH9" s="401"/>
      <c r="CI9" s="401"/>
      <c r="CJ9" s="401"/>
      <c r="CK9" s="401"/>
      <c r="CL9" s="401"/>
      <c r="CM9" s="401"/>
      <c r="CN9" s="401"/>
      <c r="CO9" s="401"/>
      <c r="CP9" s="401"/>
      <c r="CQ9" s="401"/>
      <c r="CR9" s="401"/>
      <c r="CS9" s="401"/>
      <c r="CT9" s="401"/>
      <c r="CU9" s="401"/>
      <c r="CV9" s="401"/>
      <c r="CW9" s="401"/>
      <c r="CX9" s="401"/>
      <c r="CY9" s="401"/>
      <c r="CZ9" s="401"/>
      <c r="DA9" s="401"/>
      <c r="DB9" s="401"/>
      <c r="DC9" s="401"/>
      <c r="DD9" s="401"/>
      <c r="DE9" s="401"/>
    </row>
    <row r="10" spans="1:109" s="262" customFormat="1" ht="12.75" x14ac:dyDescent="0.25">
      <c r="A10" s="401"/>
      <c r="B10" s="401"/>
      <c r="C10" s="401"/>
      <c r="D10" s="401"/>
      <c r="E10" s="401"/>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1"/>
      <c r="AW10" s="401"/>
      <c r="AX10" s="401"/>
      <c r="AY10" s="401"/>
      <c r="AZ10" s="401"/>
      <c r="BA10" s="401"/>
      <c r="BB10" s="401"/>
      <c r="BC10" s="401"/>
      <c r="BD10" s="401"/>
      <c r="BE10" s="401"/>
      <c r="BF10" s="401"/>
      <c r="BG10" s="401"/>
      <c r="BH10" s="401"/>
      <c r="BI10" s="401"/>
      <c r="BJ10" s="401"/>
      <c r="BK10" s="401"/>
      <c r="BL10" s="401"/>
      <c r="BM10" s="401"/>
      <c r="BN10" s="401"/>
      <c r="BO10" s="401"/>
      <c r="BP10" s="401"/>
      <c r="BQ10" s="401"/>
      <c r="BR10" s="401"/>
      <c r="BS10" s="401"/>
      <c r="BT10" s="401"/>
      <c r="BU10" s="401"/>
      <c r="BV10" s="401"/>
      <c r="BW10" s="401"/>
      <c r="BX10" s="401"/>
      <c r="BY10" s="401"/>
      <c r="BZ10" s="401"/>
      <c r="CA10" s="401"/>
      <c r="CB10" s="401"/>
      <c r="CC10" s="401"/>
      <c r="CD10" s="401"/>
      <c r="CE10" s="401"/>
      <c r="CF10" s="401"/>
      <c r="CG10" s="401"/>
      <c r="CH10" s="401"/>
      <c r="CI10" s="401"/>
      <c r="CJ10" s="401"/>
      <c r="CK10" s="401"/>
      <c r="CL10" s="401"/>
      <c r="CM10" s="401"/>
      <c r="CN10" s="401"/>
      <c r="CO10" s="401"/>
      <c r="CP10" s="401"/>
      <c r="CQ10" s="401"/>
      <c r="CR10" s="401"/>
      <c r="CS10" s="401"/>
      <c r="CT10" s="401"/>
      <c r="CU10" s="401"/>
      <c r="CV10" s="401"/>
      <c r="CW10" s="401"/>
      <c r="CX10" s="401"/>
      <c r="CY10" s="401"/>
      <c r="CZ10" s="401"/>
      <c r="DA10" s="401"/>
      <c r="DB10" s="401"/>
      <c r="DC10" s="401"/>
      <c r="DD10" s="401"/>
      <c r="DE10" s="401"/>
    </row>
    <row r="11" spans="1:109" s="262" customFormat="1" ht="12.75" x14ac:dyDescent="0.25">
      <c r="A11" s="401"/>
      <c r="B11" s="401"/>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row>
    <row r="12" spans="1:109" s="262" customFormat="1" ht="12.75" x14ac:dyDescent="0.25">
      <c r="A12" s="401"/>
      <c r="B12" s="401"/>
      <c r="C12" s="401"/>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401"/>
      <c r="AJ12" s="401"/>
      <c r="AK12" s="401"/>
      <c r="AL12" s="401"/>
      <c r="AM12" s="401"/>
      <c r="AN12" s="401"/>
      <c r="AO12" s="401"/>
      <c r="AP12" s="401"/>
      <c r="AQ12" s="401"/>
      <c r="AR12" s="401"/>
      <c r="AS12" s="401"/>
      <c r="AT12" s="401"/>
      <c r="AU12" s="401"/>
      <c r="AV12" s="401"/>
      <c r="AW12" s="401"/>
      <c r="AX12" s="401"/>
      <c r="AY12" s="401"/>
      <c r="AZ12" s="401"/>
      <c r="BA12" s="401"/>
      <c r="BB12" s="401"/>
      <c r="BC12" s="401"/>
      <c r="BD12" s="401"/>
      <c r="BE12" s="401"/>
      <c r="BF12" s="401"/>
      <c r="BG12" s="401"/>
      <c r="BH12" s="401"/>
      <c r="BI12" s="401"/>
      <c r="BJ12" s="401"/>
      <c r="BK12" s="401"/>
      <c r="BL12" s="401"/>
      <c r="BM12" s="401"/>
      <c r="BN12" s="401"/>
      <c r="BO12" s="401"/>
      <c r="BP12" s="401"/>
      <c r="BQ12" s="401"/>
      <c r="BR12" s="401"/>
      <c r="BS12" s="401"/>
      <c r="BT12" s="401"/>
      <c r="BU12" s="401"/>
      <c r="BV12" s="401"/>
      <c r="BW12" s="401"/>
      <c r="BX12" s="401"/>
      <c r="BY12" s="401"/>
      <c r="BZ12" s="401"/>
      <c r="CA12" s="401"/>
      <c r="CB12" s="401"/>
      <c r="CC12" s="401"/>
      <c r="CD12" s="401"/>
      <c r="CE12" s="401"/>
      <c r="CF12" s="401"/>
      <c r="CG12" s="401"/>
      <c r="CH12" s="401"/>
      <c r="CI12" s="401"/>
      <c r="CJ12" s="401"/>
      <c r="CK12" s="401"/>
      <c r="CL12" s="401"/>
      <c r="CM12" s="401"/>
      <c r="CN12" s="401"/>
      <c r="CO12" s="401"/>
      <c r="CP12" s="401"/>
      <c r="CQ12" s="401"/>
      <c r="CR12" s="401"/>
      <c r="CS12" s="401"/>
      <c r="CT12" s="401"/>
      <c r="CU12" s="401"/>
      <c r="CV12" s="401"/>
      <c r="CW12" s="401"/>
      <c r="CX12" s="401"/>
      <c r="CY12" s="401"/>
      <c r="CZ12" s="401"/>
      <c r="DA12" s="401"/>
      <c r="DB12" s="401"/>
      <c r="DC12" s="401"/>
      <c r="DD12" s="401"/>
      <c r="DE12" s="401"/>
    </row>
    <row r="13" spans="1:109" s="262" customFormat="1" ht="12.75" x14ac:dyDescent="0.25">
      <c r="A13" s="401"/>
      <c r="B13" s="401"/>
      <c r="C13" s="401"/>
      <c r="D13" s="401"/>
      <c r="E13" s="401"/>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1"/>
      <c r="AG13" s="401"/>
      <c r="AH13" s="401"/>
      <c r="AI13" s="401"/>
      <c r="AJ13" s="401"/>
      <c r="AK13" s="401"/>
      <c r="AL13" s="401"/>
      <c r="AM13" s="401"/>
      <c r="AN13" s="401"/>
      <c r="AO13" s="401"/>
      <c r="AP13" s="401"/>
      <c r="AQ13" s="401"/>
      <c r="AR13" s="401"/>
      <c r="AS13" s="401"/>
      <c r="AT13" s="401"/>
      <c r="AU13" s="401"/>
      <c r="AV13" s="401"/>
      <c r="AW13" s="401"/>
      <c r="AX13" s="401"/>
      <c r="AY13" s="401"/>
      <c r="AZ13" s="401"/>
      <c r="BA13" s="401"/>
      <c r="BB13" s="401"/>
      <c r="BC13" s="401"/>
      <c r="BD13" s="401"/>
      <c r="BE13" s="401"/>
      <c r="BF13" s="401"/>
      <c r="BG13" s="401"/>
      <c r="BH13" s="401"/>
      <c r="BI13" s="401"/>
      <c r="BJ13" s="401"/>
      <c r="BK13" s="401"/>
      <c r="BL13" s="401"/>
      <c r="BM13" s="401"/>
      <c r="BN13" s="401"/>
      <c r="BO13" s="401"/>
      <c r="BP13" s="401"/>
      <c r="BQ13" s="401"/>
      <c r="BR13" s="401"/>
      <c r="BS13" s="401"/>
      <c r="BT13" s="401"/>
      <c r="BU13" s="401"/>
      <c r="BV13" s="401"/>
      <c r="BW13" s="401"/>
      <c r="BX13" s="401"/>
      <c r="BY13" s="401"/>
      <c r="BZ13" s="401"/>
      <c r="CA13" s="401"/>
      <c r="CB13" s="401"/>
      <c r="CC13" s="401"/>
      <c r="CD13" s="401"/>
      <c r="CE13" s="401"/>
      <c r="CF13" s="401"/>
      <c r="CG13" s="401"/>
      <c r="CH13" s="401"/>
      <c r="CI13" s="401"/>
      <c r="CJ13" s="401"/>
      <c r="CK13" s="401"/>
      <c r="CL13" s="401"/>
      <c r="CM13" s="401"/>
      <c r="CN13" s="401"/>
      <c r="CO13" s="401"/>
      <c r="CP13" s="401"/>
      <c r="CQ13" s="401"/>
      <c r="CR13" s="401"/>
      <c r="CS13" s="401"/>
      <c r="CT13" s="401"/>
      <c r="CU13" s="401"/>
      <c r="CV13" s="401"/>
      <c r="CW13" s="401"/>
      <c r="CX13" s="401"/>
      <c r="CY13" s="401"/>
      <c r="CZ13" s="401"/>
      <c r="DA13" s="401"/>
      <c r="DB13" s="401"/>
      <c r="DC13" s="401"/>
      <c r="DD13" s="401"/>
      <c r="DE13" s="401"/>
    </row>
    <row r="14" spans="1:109" s="262" customFormat="1" ht="12.75" x14ac:dyDescent="0.25">
      <c r="A14" s="401"/>
      <c r="B14" s="401"/>
      <c r="C14" s="401"/>
      <c r="D14" s="401"/>
      <c r="E14" s="401"/>
      <c r="F14" s="401"/>
      <c r="G14" s="401"/>
      <c r="H14" s="401"/>
      <c r="I14" s="401"/>
      <c r="J14" s="401"/>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401"/>
      <c r="AH14" s="401"/>
      <c r="AI14" s="401"/>
      <c r="AJ14" s="401"/>
      <c r="AK14" s="401"/>
      <c r="AL14" s="401"/>
      <c r="AM14" s="401"/>
      <c r="AN14" s="401"/>
      <c r="AO14" s="401"/>
      <c r="AP14" s="401"/>
      <c r="AQ14" s="401"/>
      <c r="AR14" s="401"/>
      <c r="AS14" s="401"/>
      <c r="AT14" s="401"/>
      <c r="AU14" s="401"/>
      <c r="AV14" s="401"/>
      <c r="AW14" s="401"/>
      <c r="AX14" s="401"/>
      <c r="AY14" s="401"/>
      <c r="AZ14" s="401"/>
      <c r="BA14" s="401"/>
      <c r="BB14" s="401"/>
      <c r="BC14" s="401"/>
      <c r="BD14" s="401"/>
      <c r="BE14" s="401"/>
      <c r="BF14" s="401"/>
      <c r="BG14" s="401"/>
      <c r="BH14" s="401"/>
      <c r="BI14" s="401"/>
      <c r="BJ14" s="401"/>
      <c r="BK14" s="401"/>
      <c r="BL14" s="401"/>
      <c r="BM14" s="401"/>
      <c r="BN14" s="401"/>
      <c r="BO14" s="401"/>
      <c r="BP14" s="401"/>
      <c r="BQ14" s="401"/>
      <c r="BR14" s="401"/>
      <c r="BS14" s="401"/>
      <c r="BT14" s="401"/>
      <c r="BU14" s="401"/>
      <c r="BV14" s="401"/>
      <c r="BW14" s="401"/>
      <c r="BX14" s="401"/>
      <c r="BY14" s="401"/>
      <c r="BZ14" s="401"/>
      <c r="CA14" s="401"/>
      <c r="CB14" s="401"/>
      <c r="CC14" s="401"/>
      <c r="CD14" s="401"/>
      <c r="CE14" s="401"/>
      <c r="CF14" s="401"/>
      <c r="CG14" s="401"/>
      <c r="CH14" s="401"/>
      <c r="CI14" s="401"/>
      <c r="CJ14" s="401"/>
      <c r="CK14" s="401"/>
      <c r="CL14" s="401"/>
      <c r="CM14" s="401"/>
      <c r="CN14" s="401"/>
      <c r="CO14" s="401"/>
      <c r="CP14" s="401"/>
      <c r="CQ14" s="401"/>
      <c r="CR14" s="401"/>
      <c r="CS14" s="401"/>
      <c r="CT14" s="401"/>
      <c r="CU14" s="401"/>
      <c r="CV14" s="401"/>
      <c r="CW14" s="401"/>
      <c r="CX14" s="401"/>
      <c r="CY14" s="401"/>
      <c r="CZ14" s="401"/>
      <c r="DA14" s="401"/>
      <c r="DB14" s="401"/>
      <c r="DC14" s="401"/>
      <c r="DD14" s="401"/>
      <c r="DE14" s="401"/>
    </row>
    <row r="15" spans="1:109" s="262" customFormat="1" ht="12.75" x14ac:dyDescent="0.25">
      <c r="A15" s="368"/>
      <c r="B15" s="401"/>
      <c r="C15" s="401"/>
      <c r="D15" s="401"/>
      <c r="E15" s="401"/>
      <c r="F15" s="401"/>
      <c r="G15" s="401"/>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01"/>
      <c r="AM15" s="401"/>
      <c r="AN15" s="401"/>
      <c r="AO15" s="401"/>
      <c r="AP15" s="401"/>
      <c r="AQ15" s="401"/>
      <c r="AR15" s="401"/>
      <c r="AS15" s="401"/>
      <c r="AT15" s="401"/>
      <c r="AU15" s="401"/>
      <c r="AV15" s="401"/>
      <c r="AW15" s="401"/>
      <c r="AX15" s="401"/>
      <c r="AY15" s="401"/>
      <c r="AZ15" s="401"/>
      <c r="BA15" s="401"/>
      <c r="BB15" s="401"/>
      <c r="BC15" s="401"/>
      <c r="BD15" s="401"/>
      <c r="BE15" s="401"/>
      <c r="BF15" s="401"/>
      <c r="BG15" s="401"/>
      <c r="BH15" s="401"/>
      <c r="BI15" s="401"/>
      <c r="BJ15" s="401"/>
      <c r="BK15" s="401"/>
      <c r="BL15" s="401"/>
      <c r="BM15" s="401"/>
      <c r="BN15" s="401"/>
      <c r="BO15" s="401"/>
      <c r="BP15" s="401"/>
      <c r="BQ15" s="401"/>
      <c r="BR15" s="401"/>
      <c r="BS15" s="401"/>
      <c r="BT15" s="401"/>
      <c r="BU15" s="401"/>
      <c r="BV15" s="401"/>
      <c r="BW15" s="401"/>
      <c r="BX15" s="401"/>
      <c r="BY15" s="401"/>
      <c r="BZ15" s="401"/>
      <c r="CA15" s="401"/>
      <c r="CB15" s="401"/>
      <c r="CC15" s="401"/>
      <c r="CD15" s="401"/>
      <c r="CE15" s="401"/>
      <c r="CF15" s="401"/>
      <c r="CG15" s="401"/>
      <c r="CH15" s="401"/>
      <c r="CI15" s="401"/>
      <c r="CJ15" s="401"/>
      <c r="CK15" s="401"/>
      <c r="CL15" s="401"/>
      <c r="CM15" s="401"/>
      <c r="CN15" s="401"/>
      <c r="CO15" s="401"/>
      <c r="CP15" s="401"/>
      <c r="CQ15" s="401"/>
      <c r="CR15" s="401"/>
      <c r="CS15" s="401"/>
      <c r="CT15" s="401"/>
      <c r="CU15" s="401"/>
      <c r="CV15" s="401"/>
      <c r="CW15" s="401"/>
      <c r="CX15" s="401"/>
      <c r="CY15" s="401"/>
      <c r="CZ15" s="401"/>
      <c r="DA15" s="401"/>
      <c r="DB15" s="401"/>
      <c r="DC15" s="401"/>
      <c r="DD15" s="401"/>
      <c r="DE15" s="401"/>
    </row>
    <row r="16" spans="1:109" s="262" customFormat="1" ht="12.75" x14ac:dyDescent="0.25">
      <c r="A16" s="368"/>
      <c r="B16" s="401"/>
      <c r="C16" s="401"/>
      <c r="D16" s="401"/>
      <c r="E16" s="401"/>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401"/>
      <c r="AJ16" s="401"/>
      <c r="AK16" s="401"/>
      <c r="AL16" s="401"/>
      <c r="AM16" s="401"/>
      <c r="AN16" s="401"/>
      <c r="AO16" s="401"/>
      <c r="AP16" s="401"/>
      <c r="AQ16" s="401"/>
      <c r="AR16" s="401"/>
      <c r="AS16" s="401"/>
      <c r="AT16" s="401"/>
      <c r="AU16" s="401"/>
      <c r="AV16" s="401"/>
      <c r="AW16" s="401"/>
      <c r="AX16" s="401"/>
      <c r="AY16" s="401"/>
      <c r="AZ16" s="401"/>
      <c r="BA16" s="401"/>
      <c r="BB16" s="401"/>
      <c r="BC16" s="401"/>
      <c r="BD16" s="401"/>
      <c r="BE16" s="401"/>
      <c r="BF16" s="401"/>
      <c r="BG16" s="401"/>
      <c r="BH16" s="401"/>
      <c r="BI16" s="401"/>
      <c r="BJ16" s="401"/>
      <c r="BK16" s="401"/>
      <c r="BL16" s="401"/>
      <c r="BM16" s="401"/>
      <c r="BN16" s="401"/>
      <c r="BO16" s="401"/>
      <c r="BP16" s="401"/>
      <c r="BQ16" s="401"/>
      <c r="BR16" s="401"/>
      <c r="BS16" s="401"/>
      <c r="BT16" s="401"/>
      <c r="BU16" s="401"/>
      <c r="BV16" s="401"/>
      <c r="BW16" s="401"/>
      <c r="BX16" s="401"/>
      <c r="BY16" s="401"/>
      <c r="BZ16" s="401"/>
      <c r="CA16" s="401"/>
      <c r="CB16" s="401"/>
      <c r="CC16" s="401"/>
      <c r="CD16" s="401"/>
      <c r="CE16" s="401"/>
      <c r="CF16" s="401"/>
      <c r="CG16" s="401"/>
      <c r="CH16" s="401"/>
      <c r="CI16" s="401"/>
      <c r="CJ16" s="401"/>
      <c r="CK16" s="401"/>
      <c r="CL16" s="401"/>
      <c r="CM16" s="401"/>
      <c r="CN16" s="401"/>
      <c r="CO16" s="401"/>
      <c r="CP16" s="401"/>
      <c r="CQ16" s="401"/>
      <c r="CR16" s="401"/>
      <c r="CS16" s="401"/>
      <c r="CT16" s="401"/>
      <c r="CU16" s="401"/>
      <c r="CV16" s="401"/>
      <c r="CW16" s="401"/>
      <c r="CX16" s="401"/>
      <c r="CY16" s="401"/>
      <c r="CZ16" s="401"/>
      <c r="DA16" s="401"/>
      <c r="DB16" s="401"/>
      <c r="DC16" s="401"/>
      <c r="DD16" s="401"/>
      <c r="DE16" s="401"/>
    </row>
    <row r="17" spans="1:109" s="262" customFormat="1" ht="12.75" x14ac:dyDescent="0.25">
      <c r="A17" s="368"/>
      <c r="B17" s="401"/>
      <c r="C17" s="401"/>
      <c r="D17" s="401"/>
      <c r="E17" s="401"/>
      <c r="F17" s="401"/>
      <c r="G17" s="401"/>
      <c r="H17" s="401"/>
      <c r="I17" s="401"/>
      <c r="J17" s="401"/>
      <c r="K17" s="401"/>
      <c r="L17" s="401"/>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1"/>
      <c r="AK17" s="401"/>
      <c r="AL17" s="401"/>
      <c r="AM17" s="401"/>
      <c r="AN17" s="401"/>
      <c r="AO17" s="401"/>
      <c r="AP17" s="401"/>
      <c r="AQ17" s="401"/>
      <c r="AR17" s="401"/>
      <c r="AS17" s="401"/>
      <c r="AT17" s="401"/>
      <c r="AU17" s="401"/>
      <c r="AV17" s="401"/>
      <c r="AW17" s="401"/>
      <c r="AX17" s="401"/>
      <c r="AY17" s="401"/>
      <c r="AZ17" s="401"/>
      <c r="BA17" s="401"/>
      <c r="BB17" s="401"/>
      <c r="BC17" s="401"/>
      <c r="BD17" s="401"/>
      <c r="BE17" s="401"/>
      <c r="BF17" s="401"/>
      <c r="BG17" s="401"/>
      <c r="BH17" s="401"/>
      <c r="BI17" s="401"/>
      <c r="BJ17" s="401"/>
      <c r="BK17" s="401"/>
      <c r="BL17" s="401"/>
      <c r="BM17" s="401"/>
      <c r="BN17" s="401"/>
      <c r="BO17" s="401"/>
      <c r="BP17" s="401"/>
      <c r="BQ17" s="401"/>
      <c r="BR17" s="401"/>
      <c r="BS17" s="401"/>
      <c r="BT17" s="401"/>
      <c r="BU17" s="401"/>
      <c r="BV17" s="401"/>
      <c r="BW17" s="401"/>
      <c r="BX17" s="401"/>
      <c r="BY17" s="401"/>
      <c r="BZ17" s="401"/>
      <c r="CA17" s="401"/>
      <c r="CB17" s="401"/>
      <c r="CC17" s="401"/>
      <c r="CD17" s="401"/>
      <c r="CE17" s="401"/>
      <c r="CF17" s="401"/>
      <c r="CG17" s="401"/>
      <c r="CH17" s="401"/>
      <c r="CI17" s="401"/>
      <c r="CJ17" s="401"/>
      <c r="CK17" s="401"/>
      <c r="CL17" s="401"/>
      <c r="CM17" s="401"/>
      <c r="CN17" s="401"/>
      <c r="CO17" s="401"/>
      <c r="CP17" s="401"/>
      <c r="CQ17" s="401"/>
      <c r="CR17" s="401"/>
      <c r="CS17" s="401"/>
      <c r="CT17" s="401"/>
      <c r="CU17" s="401"/>
      <c r="CV17" s="401"/>
      <c r="CW17" s="401"/>
      <c r="CX17" s="401"/>
      <c r="CY17" s="401"/>
      <c r="CZ17" s="401"/>
      <c r="DA17" s="401"/>
      <c r="DB17" s="401"/>
      <c r="DC17" s="401"/>
      <c r="DD17" s="401"/>
      <c r="DE17" s="401"/>
    </row>
    <row r="18" spans="1:109" s="262" customFormat="1" ht="12.75" x14ac:dyDescent="0.25">
      <c r="A18" s="368"/>
      <c r="B18" s="401"/>
      <c r="C18" s="401"/>
      <c r="D18" s="401"/>
      <c r="E18" s="401"/>
      <c r="F18" s="401"/>
      <c r="G18" s="401"/>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1"/>
      <c r="AI18" s="401"/>
      <c r="AJ18" s="401"/>
      <c r="AK18" s="401"/>
      <c r="AL18" s="401"/>
      <c r="AM18" s="401"/>
      <c r="AN18" s="401"/>
      <c r="AO18" s="401"/>
      <c r="AP18" s="401"/>
      <c r="AQ18" s="401"/>
      <c r="AR18" s="401"/>
      <c r="AS18" s="401"/>
      <c r="AT18" s="401"/>
      <c r="AU18" s="401"/>
      <c r="AV18" s="401"/>
      <c r="AW18" s="401"/>
      <c r="AX18" s="401"/>
      <c r="AY18" s="401"/>
      <c r="AZ18" s="401"/>
      <c r="BA18" s="401"/>
      <c r="BB18" s="401"/>
      <c r="BC18" s="401"/>
      <c r="BD18" s="401"/>
      <c r="BE18" s="401"/>
      <c r="BF18" s="401"/>
      <c r="BG18" s="401"/>
      <c r="BH18" s="401"/>
      <c r="BI18" s="401"/>
      <c r="BJ18" s="401"/>
      <c r="BK18" s="401"/>
      <c r="BL18" s="401"/>
      <c r="BM18" s="401"/>
      <c r="BN18" s="401"/>
      <c r="BO18" s="401"/>
      <c r="BP18" s="401"/>
      <c r="BQ18" s="401"/>
      <c r="BR18" s="401"/>
      <c r="BS18" s="401"/>
      <c r="BT18" s="401"/>
      <c r="BU18" s="401"/>
      <c r="BV18" s="401"/>
      <c r="BW18" s="401"/>
      <c r="BX18" s="401"/>
      <c r="BY18" s="401"/>
      <c r="BZ18" s="401"/>
      <c r="CA18" s="401"/>
      <c r="CB18" s="401"/>
      <c r="CC18" s="401"/>
      <c r="CD18" s="401"/>
      <c r="CE18" s="401"/>
      <c r="CF18" s="401"/>
      <c r="CG18" s="401"/>
      <c r="CH18" s="401"/>
      <c r="CI18" s="401"/>
      <c r="CJ18" s="401"/>
      <c r="CK18" s="401"/>
      <c r="CL18" s="401"/>
      <c r="CM18" s="401"/>
      <c r="CN18" s="401"/>
      <c r="CO18" s="401"/>
      <c r="CP18" s="401"/>
      <c r="CQ18" s="401"/>
      <c r="CR18" s="401"/>
      <c r="CS18" s="401"/>
      <c r="CT18" s="401"/>
      <c r="CU18" s="401"/>
      <c r="CV18" s="401"/>
      <c r="CW18" s="401"/>
      <c r="CX18" s="401"/>
      <c r="CY18" s="401"/>
      <c r="CZ18" s="401"/>
      <c r="DA18" s="401"/>
      <c r="DB18" s="401"/>
      <c r="DC18" s="401"/>
      <c r="DD18" s="401"/>
      <c r="DE18" s="401"/>
    </row>
    <row r="19" spans="1:109" ht="12.75" x14ac:dyDescent="0.25">
      <c r="DD19" s="368"/>
      <c r="DE19" s="368"/>
    </row>
    <row r="20" spans="1:109" ht="12.75" x14ac:dyDescent="0.25">
      <c r="DD20" s="368"/>
      <c r="DE20" s="368"/>
    </row>
    <row r="21" spans="1:109" ht="17.25" customHeight="1" x14ac:dyDescent="0.25">
      <c r="B21" s="400"/>
      <c r="C21" s="397"/>
      <c r="D21" s="397"/>
      <c r="E21" s="397"/>
      <c r="F21" s="397"/>
      <c r="G21" s="397"/>
      <c r="H21" s="397"/>
      <c r="I21" s="397"/>
      <c r="J21" s="397"/>
      <c r="K21" s="397"/>
      <c r="L21" s="397"/>
      <c r="M21" s="397"/>
      <c r="N21" s="399"/>
      <c r="O21" s="397"/>
      <c r="P21" s="397"/>
      <c r="Q21" s="397"/>
      <c r="R21" s="397"/>
      <c r="S21" s="397"/>
      <c r="T21" s="397"/>
      <c r="U21" s="397"/>
      <c r="V21" s="397"/>
      <c r="W21" s="397"/>
      <c r="X21" s="397"/>
      <c r="Y21" s="397"/>
      <c r="Z21" s="397"/>
      <c r="AA21" s="397"/>
      <c r="AB21" s="397"/>
      <c r="AC21" s="397"/>
      <c r="AD21" s="397"/>
      <c r="AE21" s="397"/>
      <c r="AF21" s="397"/>
      <c r="AG21" s="397"/>
      <c r="AH21" s="397"/>
      <c r="AI21" s="397"/>
      <c r="AJ21" s="397"/>
      <c r="AK21" s="397"/>
      <c r="AL21" s="397"/>
      <c r="AM21" s="397"/>
      <c r="AN21" s="397"/>
      <c r="AO21" s="397"/>
      <c r="AP21" s="397"/>
      <c r="AQ21" s="397"/>
      <c r="AR21" s="397"/>
      <c r="AS21" s="397"/>
      <c r="AT21" s="399"/>
      <c r="AU21" s="397"/>
      <c r="AV21" s="397"/>
      <c r="AW21" s="397"/>
      <c r="AX21" s="397"/>
      <c r="AY21" s="397"/>
      <c r="AZ21" s="397"/>
      <c r="BA21" s="397"/>
      <c r="BB21" s="397"/>
      <c r="BC21" s="397"/>
      <c r="BD21" s="397"/>
      <c r="BE21" s="397"/>
      <c r="BF21" s="399"/>
      <c r="BG21" s="397"/>
      <c r="BH21" s="397"/>
      <c r="BI21" s="397"/>
      <c r="BJ21" s="397"/>
      <c r="BK21" s="397"/>
      <c r="BL21" s="397"/>
      <c r="BM21" s="397"/>
      <c r="BN21" s="397"/>
      <c r="BO21" s="397"/>
      <c r="BP21" s="397"/>
      <c r="BQ21" s="397"/>
      <c r="BR21" s="399"/>
      <c r="BS21" s="397"/>
      <c r="BT21" s="397"/>
      <c r="BU21" s="397"/>
      <c r="BV21" s="397"/>
      <c r="BW21" s="397"/>
      <c r="BX21" s="397"/>
      <c r="BY21" s="397"/>
      <c r="BZ21" s="397"/>
      <c r="CA21" s="397"/>
      <c r="CB21" s="397"/>
      <c r="CC21" s="397"/>
      <c r="CD21" s="399"/>
      <c r="CE21" s="397"/>
      <c r="CF21" s="397"/>
      <c r="CG21" s="397"/>
      <c r="CH21" s="397"/>
      <c r="CI21" s="397"/>
      <c r="CJ21" s="397"/>
      <c r="CK21" s="397"/>
      <c r="CL21" s="397"/>
      <c r="CM21" s="397"/>
      <c r="CN21" s="397"/>
      <c r="CO21" s="397"/>
      <c r="CP21" s="399"/>
      <c r="CQ21" s="397"/>
      <c r="CR21" s="397"/>
      <c r="CS21" s="397"/>
      <c r="CT21" s="397"/>
      <c r="CU21" s="397"/>
      <c r="CV21" s="397"/>
      <c r="CW21" s="397"/>
      <c r="CX21" s="397"/>
      <c r="CY21" s="397"/>
      <c r="CZ21" s="397"/>
      <c r="DA21" s="397"/>
      <c r="DB21" s="399"/>
      <c r="DC21" s="397"/>
      <c r="DD21" s="396"/>
      <c r="DE21" s="368"/>
    </row>
    <row r="22" spans="1:109" ht="17.25" customHeight="1" x14ac:dyDescent="0.25">
      <c r="B22" s="369"/>
    </row>
    <row r="23" spans="1:109" ht="12.75" x14ac:dyDescent="0.25">
      <c r="B23" s="369"/>
    </row>
    <row r="24" spans="1:109" ht="12.75" x14ac:dyDescent="0.25">
      <c r="B24" s="369"/>
    </row>
    <row r="25" spans="1:109" ht="12.75" x14ac:dyDescent="0.25">
      <c r="B25" s="369"/>
    </row>
    <row r="26" spans="1:109" ht="12.75" x14ac:dyDescent="0.25">
      <c r="B26" s="369"/>
    </row>
    <row r="27" spans="1:109" ht="12.75" x14ac:dyDescent="0.25">
      <c r="B27" s="369"/>
    </row>
    <row r="28" spans="1:109" ht="12.75" x14ac:dyDescent="0.25">
      <c r="B28" s="369"/>
    </row>
    <row r="29" spans="1:109" ht="12.75" x14ac:dyDescent="0.25">
      <c r="B29" s="369"/>
    </row>
    <row r="30" spans="1:109" ht="12.75" x14ac:dyDescent="0.25">
      <c r="B30" s="369"/>
    </row>
    <row r="31" spans="1:109" ht="12.75" x14ac:dyDescent="0.25">
      <c r="B31" s="369"/>
    </row>
    <row r="32" spans="1:109" ht="12.75" x14ac:dyDescent="0.25">
      <c r="B32" s="369"/>
    </row>
    <row r="33" spans="2:109" ht="12.75" x14ac:dyDescent="0.25">
      <c r="B33" s="369"/>
    </row>
    <row r="34" spans="2:109" ht="12.75" x14ac:dyDescent="0.25">
      <c r="B34" s="369"/>
    </row>
    <row r="35" spans="2:109" ht="12.75" x14ac:dyDescent="0.25">
      <c r="B35" s="369"/>
    </row>
    <row r="36" spans="2:109" ht="12.75" x14ac:dyDescent="0.25">
      <c r="B36" s="369"/>
    </row>
    <row r="37" spans="2:109" ht="12.75" x14ac:dyDescent="0.25">
      <c r="B37" s="369"/>
    </row>
    <row r="38" spans="2:109" ht="12.75" x14ac:dyDescent="0.25">
      <c r="B38" s="369"/>
    </row>
    <row r="39" spans="2:109" ht="12.75" x14ac:dyDescent="0.25">
      <c r="B39" s="373"/>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1"/>
    </row>
    <row r="40" spans="2:109" ht="12.75" x14ac:dyDescent="0.25">
      <c r="B40" s="388"/>
      <c r="DD40" s="388"/>
      <c r="DE40" s="368"/>
    </row>
    <row r="41" spans="2:109" ht="16.149999999999999" x14ac:dyDescent="0.25">
      <c r="B41" s="398" t="s">
        <v>603</v>
      </c>
      <c r="C41" s="397"/>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397"/>
      <c r="AK41" s="397"/>
      <c r="AL41" s="397"/>
      <c r="AM41" s="397"/>
      <c r="AN41" s="397"/>
      <c r="AO41" s="397"/>
      <c r="AP41" s="397"/>
      <c r="AQ41" s="397"/>
      <c r="AR41" s="397"/>
      <c r="AS41" s="397"/>
      <c r="AT41" s="397"/>
      <c r="AU41" s="397"/>
      <c r="AV41" s="397"/>
      <c r="AW41" s="397"/>
      <c r="AX41" s="397"/>
      <c r="AY41" s="397"/>
      <c r="AZ41" s="397"/>
      <c r="BA41" s="397"/>
      <c r="BB41" s="397"/>
      <c r="BC41" s="397"/>
      <c r="BD41" s="397"/>
      <c r="BE41" s="397"/>
      <c r="BF41" s="397"/>
      <c r="BG41" s="397"/>
      <c r="BH41" s="397"/>
      <c r="BI41" s="397"/>
      <c r="BJ41" s="397"/>
      <c r="BK41" s="397"/>
      <c r="BL41" s="397"/>
      <c r="BM41" s="397"/>
      <c r="BN41" s="397"/>
      <c r="BO41" s="397"/>
      <c r="BP41" s="397"/>
      <c r="BQ41" s="397"/>
      <c r="BR41" s="397"/>
      <c r="BS41" s="397"/>
      <c r="BT41" s="397"/>
      <c r="BU41" s="397"/>
      <c r="BV41" s="397"/>
      <c r="BW41" s="397"/>
      <c r="BX41" s="397"/>
      <c r="BY41" s="397"/>
      <c r="BZ41" s="397"/>
      <c r="CA41" s="397"/>
      <c r="CB41" s="397"/>
      <c r="CC41" s="397"/>
      <c r="CD41" s="397"/>
      <c r="CE41" s="397"/>
      <c r="CF41" s="397"/>
      <c r="CG41" s="397"/>
      <c r="CH41" s="397"/>
      <c r="CI41" s="397"/>
      <c r="CJ41" s="397"/>
      <c r="CK41" s="397"/>
      <c r="CL41" s="397"/>
      <c r="CM41" s="397"/>
      <c r="CN41" s="397"/>
      <c r="CO41" s="397"/>
      <c r="CP41" s="397"/>
      <c r="CQ41" s="397"/>
      <c r="CR41" s="397"/>
      <c r="CS41" s="397"/>
      <c r="CT41" s="397"/>
      <c r="CU41" s="397"/>
      <c r="CV41" s="397"/>
      <c r="CW41" s="397"/>
      <c r="CX41" s="397"/>
      <c r="CY41" s="397"/>
      <c r="CZ41" s="397"/>
      <c r="DA41" s="397"/>
      <c r="DB41" s="397"/>
      <c r="DC41" s="397"/>
      <c r="DD41" s="396"/>
    </row>
    <row r="42" spans="2:109" ht="12.75" x14ac:dyDescent="0.25">
      <c r="B42" s="369"/>
      <c r="G42" s="384"/>
      <c r="I42" s="383"/>
      <c r="J42" s="383"/>
      <c r="K42" s="383"/>
      <c r="AM42" s="384"/>
      <c r="AN42" s="384" t="s">
        <v>599</v>
      </c>
      <c r="AP42" s="383"/>
      <c r="AQ42" s="383"/>
      <c r="AR42" s="383"/>
      <c r="AY42" s="384"/>
      <c r="BA42" s="383"/>
      <c r="BB42" s="383"/>
      <c r="BC42" s="383"/>
      <c r="BK42" s="384"/>
      <c r="BM42" s="383"/>
      <c r="BN42" s="383"/>
      <c r="BO42" s="383"/>
      <c r="BW42" s="384"/>
      <c r="BY42" s="383"/>
      <c r="BZ42" s="383"/>
      <c r="CA42" s="383"/>
      <c r="CI42" s="384"/>
      <c r="CK42" s="383"/>
      <c r="CL42" s="383"/>
      <c r="CM42" s="383"/>
      <c r="CU42" s="384"/>
      <c r="CW42" s="383"/>
      <c r="CX42" s="383"/>
      <c r="CY42" s="383"/>
    </row>
    <row r="43" spans="2:109" ht="13.5" customHeight="1" x14ac:dyDescent="0.25">
      <c r="B43" s="369"/>
      <c r="AN43" s="1289" t="s">
        <v>602</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2.75" x14ac:dyDescent="0.25">
      <c r="B44" s="369"/>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2.75" x14ac:dyDescent="0.25">
      <c r="B45" s="369"/>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2.75" x14ac:dyDescent="0.25">
      <c r="B46" s="369"/>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2.75" x14ac:dyDescent="0.25">
      <c r="B47" s="369"/>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2.75" x14ac:dyDescent="0.25">
      <c r="B48" s="369"/>
      <c r="H48" s="375"/>
      <c r="I48" s="375"/>
      <c r="J48" s="375"/>
      <c r="AN48" s="375"/>
      <c r="AO48" s="375"/>
      <c r="AP48" s="375"/>
      <c r="AZ48" s="375"/>
      <c r="BA48" s="375"/>
      <c r="BB48" s="375"/>
      <c r="BL48" s="375"/>
      <c r="BM48" s="375"/>
      <c r="BN48" s="375"/>
      <c r="BX48" s="375"/>
      <c r="BY48" s="375"/>
      <c r="BZ48" s="375"/>
      <c r="CJ48" s="375"/>
      <c r="CK48" s="375"/>
      <c r="CL48" s="375"/>
      <c r="CV48" s="375"/>
      <c r="CW48" s="375"/>
      <c r="CX48" s="375"/>
    </row>
    <row r="49" spans="1:109" ht="12.75" x14ac:dyDescent="0.25">
      <c r="B49" s="369"/>
      <c r="AN49" s="368" t="s">
        <v>597</v>
      </c>
    </row>
    <row r="50" spans="1:109" ht="12.75" x14ac:dyDescent="0.25">
      <c r="B50" s="369"/>
      <c r="G50" s="1283"/>
      <c r="H50" s="1283"/>
      <c r="I50" s="1283"/>
      <c r="J50" s="1283"/>
      <c r="K50" s="377"/>
      <c r="L50" s="377"/>
      <c r="M50" s="376"/>
      <c r="N50" s="37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79" t="s">
        <v>552</v>
      </c>
      <c r="BQ50" s="1279"/>
      <c r="BR50" s="1279"/>
      <c r="BS50" s="1279"/>
      <c r="BT50" s="1279"/>
      <c r="BU50" s="1279"/>
      <c r="BV50" s="1279"/>
      <c r="BW50" s="1279"/>
      <c r="BX50" s="1279" t="s">
        <v>553</v>
      </c>
      <c r="BY50" s="1279"/>
      <c r="BZ50" s="1279"/>
      <c r="CA50" s="1279"/>
      <c r="CB50" s="1279"/>
      <c r="CC50" s="1279"/>
      <c r="CD50" s="1279"/>
      <c r="CE50" s="1279"/>
      <c r="CF50" s="1279" t="s">
        <v>554</v>
      </c>
      <c r="CG50" s="1279"/>
      <c r="CH50" s="1279"/>
      <c r="CI50" s="1279"/>
      <c r="CJ50" s="1279"/>
      <c r="CK50" s="1279"/>
      <c r="CL50" s="1279"/>
      <c r="CM50" s="1279"/>
      <c r="CN50" s="1279" t="s">
        <v>555</v>
      </c>
      <c r="CO50" s="1279"/>
      <c r="CP50" s="1279"/>
      <c r="CQ50" s="1279"/>
      <c r="CR50" s="1279"/>
      <c r="CS50" s="1279"/>
      <c r="CT50" s="1279"/>
      <c r="CU50" s="1279"/>
      <c r="CV50" s="1279" t="s">
        <v>556</v>
      </c>
      <c r="CW50" s="1279"/>
      <c r="CX50" s="1279"/>
      <c r="CY50" s="1279"/>
      <c r="CZ50" s="1279"/>
      <c r="DA50" s="1279"/>
      <c r="DB50" s="1279"/>
      <c r="DC50" s="1279"/>
    </row>
    <row r="51" spans="1:109" ht="13.5" customHeight="1" x14ac:dyDescent="0.25">
      <c r="B51" s="369"/>
      <c r="G51" s="1288"/>
      <c r="H51" s="1288"/>
      <c r="I51" s="1298"/>
      <c r="J51" s="1298"/>
      <c r="K51" s="1284"/>
      <c r="L51" s="1284"/>
      <c r="M51" s="1284"/>
      <c r="N51" s="1284"/>
      <c r="AM51" s="375"/>
      <c r="AN51" s="1280" t="s">
        <v>596</v>
      </c>
      <c r="AO51" s="1280"/>
      <c r="AP51" s="1280"/>
      <c r="AQ51" s="1280"/>
      <c r="AR51" s="1280"/>
      <c r="AS51" s="1280"/>
      <c r="AT51" s="1280"/>
      <c r="AU51" s="1280"/>
      <c r="AV51" s="1280"/>
      <c r="AW51" s="1280"/>
      <c r="AX51" s="1280"/>
      <c r="AY51" s="1280"/>
      <c r="AZ51" s="1280"/>
      <c r="BA51" s="1280"/>
      <c r="BB51" s="1280" t="s">
        <v>594</v>
      </c>
      <c r="BC51" s="1280"/>
      <c r="BD51" s="1280"/>
      <c r="BE51" s="1280"/>
      <c r="BF51" s="1280"/>
      <c r="BG51" s="1280"/>
      <c r="BH51" s="1280"/>
      <c r="BI51" s="1280"/>
      <c r="BJ51" s="1280"/>
      <c r="BK51" s="1280"/>
      <c r="BL51" s="1280"/>
      <c r="BM51" s="1280"/>
      <c r="BN51" s="1280"/>
      <c r="BO51" s="1280"/>
      <c r="BP51" s="1277">
        <v>83.4</v>
      </c>
      <c r="BQ51" s="1277"/>
      <c r="BR51" s="1277"/>
      <c r="BS51" s="1277"/>
      <c r="BT51" s="1277"/>
      <c r="BU51" s="1277"/>
      <c r="BV51" s="1277"/>
      <c r="BW51" s="1277"/>
      <c r="BX51" s="1277">
        <v>46.6</v>
      </c>
      <c r="BY51" s="1277"/>
      <c r="BZ51" s="1277"/>
      <c r="CA51" s="1277"/>
      <c r="CB51" s="1277"/>
      <c r="CC51" s="1277"/>
      <c r="CD51" s="1277"/>
      <c r="CE51" s="1277"/>
      <c r="CF51" s="1277">
        <v>45.9</v>
      </c>
      <c r="CG51" s="1277"/>
      <c r="CH51" s="1277"/>
      <c r="CI51" s="1277"/>
      <c r="CJ51" s="1277"/>
      <c r="CK51" s="1277"/>
      <c r="CL51" s="1277"/>
      <c r="CM51" s="1277"/>
      <c r="CN51" s="1277">
        <v>14.7</v>
      </c>
      <c r="CO51" s="1277"/>
      <c r="CP51" s="1277"/>
      <c r="CQ51" s="1277"/>
      <c r="CR51" s="1277"/>
      <c r="CS51" s="1277"/>
      <c r="CT51" s="1277"/>
      <c r="CU51" s="1277"/>
      <c r="CV51" s="1277">
        <v>7.9</v>
      </c>
      <c r="CW51" s="1277"/>
      <c r="CX51" s="1277"/>
      <c r="CY51" s="1277"/>
      <c r="CZ51" s="1277"/>
      <c r="DA51" s="1277"/>
      <c r="DB51" s="1277"/>
      <c r="DC51" s="1277"/>
    </row>
    <row r="52" spans="1:109" ht="12.75" x14ac:dyDescent="0.25">
      <c r="B52" s="369"/>
      <c r="G52" s="1288"/>
      <c r="H52" s="1288"/>
      <c r="I52" s="1298"/>
      <c r="J52" s="1298"/>
      <c r="K52" s="1284"/>
      <c r="L52" s="1284"/>
      <c r="M52" s="1284"/>
      <c r="N52" s="1284"/>
      <c r="AM52" s="37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2.75" x14ac:dyDescent="0.25">
      <c r="A53" s="383"/>
      <c r="B53" s="369"/>
      <c r="G53" s="1288"/>
      <c r="H53" s="1288"/>
      <c r="I53" s="1283"/>
      <c r="J53" s="1283"/>
      <c r="K53" s="1284"/>
      <c r="L53" s="1284"/>
      <c r="M53" s="1284"/>
      <c r="N53" s="1284"/>
      <c r="AM53" s="375"/>
      <c r="AN53" s="1280"/>
      <c r="AO53" s="1280"/>
      <c r="AP53" s="1280"/>
      <c r="AQ53" s="1280"/>
      <c r="AR53" s="1280"/>
      <c r="AS53" s="1280"/>
      <c r="AT53" s="1280"/>
      <c r="AU53" s="1280"/>
      <c r="AV53" s="1280"/>
      <c r="AW53" s="1280"/>
      <c r="AX53" s="1280"/>
      <c r="AY53" s="1280"/>
      <c r="AZ53" s="1280"/>
      <c r="BA53" s="1280"/>
      <c r="BB53" s="1280" t="s">
        <v>601</v>
      </c>
      <c r="BC53" s="1280"/>
      <c r="BD53" s="1280"/>
      <c r="BE53" s="1280"/>
      <c r="BF53" s="1280"/>
      <c r="BG53" s="1280"/>
      <c r="BH53" s="1280"/>
      <c r="BI53" s="1280"/>
      <c r="BJ53" s="1280"/>
      <c r="BK53" s="1280"/>
      <c r="BL53" s="1280"/>
      <c r="BM53" s="1280"/>
      <c r="BN53" s="1280"/>
      <c r="BO53" s="1280"/>
      <c r="BP53" s="1277">
        <v>52.6</v>
      </c>
      <c r="BQ53" s="1277"/>
      <c r="BR53" s="1277"/>
      <c r="BS53" s="1277"/>
      <c r="BT53" s="1277"/>
      <c r="BU53" s="1277"/>
      <c r="BV53" s="1277"/>
      <c r="BW53" s="1277"/>
      <c r="BX53" s="1277">
        <v>54.7</v>
      </c>
      <c r="BY53" s="1277"/>
      <c r="BZ53" s="1277"/>
      <c r="CA53" s="1277"/>
      <c r="CB53" s="1277"/>
      <c r="CC53" s="1277"/>
      <c r="CD53" s="1277"/>
      <c r="CE53" s="1277"/>
      <c r="CF53" s="1277">
        <v>56.1</v>
      </c>
      <c r="CG53" s="1277"/>
      <c r="CH53" s="1277"/>
      <c r="CI53" s="1277"/>
      <c r="CJ53" s="1277"/>
      <c r="CK53" s="1277"/>
      <c r="CL53" s="1277"/>
      <c r="CM53" s="1277"/>
      <c r="CN53" s="1277">
        <v>55.9</v>
      </c>
      <c r="CO53" s="1277"/>
      <c r="CP53" s="1277"/>
      <c r="CQ53" s="1277"/>
      <c r="CR53" s="1277"/>
      <c r="CS53" s="1277"/>
      <c r="CT53" s="1277"/>
      <c r="CU53" s="1277"/>
      <c r="CV53" s="1277">
        <v>54.2</v>
      </c>
      <c r="CW53" s="1277"/>
      <c r="CX53" s="1277"/>
      <c r="CY53" s="1277"/>
      <c r="CZ53" s="1277"/>
      <c r="DA53" s="1277"/>
      <c r="DB53" s="1277"/>
      <c r="DC53" s="1277"/>
    </row>
    <row r="54" spans="1:109" ht="12.75" x14ac:dyDescent="0.25">
      <c r="A54" s="383"/>
      <c r="B54" s="369"/>
      <c r="G54" s="1288"/>
      <c r="H54" s="1288"/>
      <c r="I54" s="1283"/>
      <c r="J54" s="1283"/>
      <c r="K54" s="1284"/>
      <c r="L54" s="1284"/>
      <c r="M54" s="1284"/>
      <c r="N54" s="1284"/>
      <c r="AM54" s="37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2.75" x14ac:dyDescent="0.25">
      <c r="A55" s="383"/>
      <c r="B55" s="369"/>
      <c r="G55" s="1283"/>
      <c r="H55" s="1283"/>
      <c r="I55" s="1283"/>
      <c r="J55" s="1283"/>
      <c r="K55" s="1284"/>
      <c r="L55" s="1284"/>
      <c r="M55" s="1284"/>
      <c r="N55" s="1284"/>
      <c r="AN55" s="1279" t="s">
        <v>595</v>
      </c>
      <c r="AO55" s="1279"/>
      <c r="AP55" s="1279"/>
      <c r="AQ55" s="1279"/>
      <c r="AR55" s="1279"/>
      <c r="AS55" s="1279"/>
      <c r="AT55" s="1279"/>
      <c r="AU55" s="1279"/>
      <c r="AV55" s="1279"/>
      <c r="AW55" s="1279"/>
      <c r="AX55" s="1279"/>
      <c r="AY55" s="1279"/>
      <c r="AZ55" s="1279"/>
      <c r="BA55" s="1279"/>
      <c r="BB55" s="1280" t="s">
        <v>594</v>
      </c>
      <c r="BC55" s="1280"/>
      <c r="BD55" s="1280"/>
      <c r="BE55" s="1280"/>
      <c r="BF55" s="1280"/>
      <c r="BG55" s="1280"/>
      <c r="BH55" s="1280"/>
      <c r="BI55" s="1280"/>
      <c r="BJ55" s="1280"/>
      <c r="BK55" s="1280"/>
      <c r="BL55" s="1280"/>
      <c r="BM55" s="1280"/>
      <c r="BN55" s="1280"/>
      <c r="BO55" s="1280"/>
      <c r="BP55" s="1277">
        <v>28.5</v>
      </c>
      <c r="BQ55" s="1277"/>
      <c r="BR55" s="1277"/>
      <c r="BS55" s="1277"/>
      <c r="BT55" s="1277"/>
      <c r="BU55" s="1277"/>
      <c r="BV55" s="1277"/>
      <c r="BW55" s="1277"/>
      <c r="BX55" s="1277">
        <v>20.5</v>
      </c>
      <c r="BY55" s="1277"/>
      <c r="BZ55" s="1277"/>
      <c r="CA55" s="1277"/>
      <c r="CB55" s="1277"/>
      <c r="CC55" s="1277"/>
      <c r="CD55" s="1277"/>
      <c r="CE55" s="1277"/>
      <c r="CF55" s="1277">
        <v>21.4</v>
      </c>
      <c r="CG55" s="1277"/>
      <c r="CH55" s="1277"/>
      <c r="CI55" s="1277"/>
      <c r="CJ55" s="1277"/>
      <c r="CK55" s="1277"/>
      <c r="CL55" s="1277"/>
      <c r="CM55" s="1277"/>
      <c r="CN55" s="1277">
        <v>12.8</v>
      </c>
      <c r="CO55" s="1277"/>
      <c r="CP55" s="1277"/>
      <c r="CQ55" s="1277"/>
      <c r="CR55" s="1277"/>
      <c r="CS55" s="1277"/>
      <c r="CT55" s="1277"/>
      <c r="CU55" s="1277"/>
      <c r="CV55" s="1277">
        <v>0</v>
      </c>
      <c r="CW55" s="1277"/>
      <c r="CX55" s="1277"/>
      <c r="CY55" s="1277"/>
      <c r="CZ55" s="1277"/>
      <c r="DA55" s="1277"/>
      <c r="DB55" s="1277"/>
      <c r="DC55" s="1277"/>
    </row>
    <row r="56" spans="1:109" ht="12.75" x14ac:dyDescent="0.25">
      <c r="A56" s="383"/>
      <c r="B56" s="369"/>
      <c r="G56" s="1283"/>
      <c r="H56" s="1283"/>
      <c r="I56" s="1283"/>
      <c r="J56" s="1283"/>
      <c r="K56" s="1284"/>
      <c r="L56" s="1284"/>
      <c r="M56" s="1284"/>
      <c r="N56" s="1284"/>
      <c r="AN56" s="1279"/>
      <c r="AO56" s="1279"/>
      <c r="AP56" s="1279"/>
      <c r="AQ56" s="1279"/>
      <c r="AR56" s="1279"/>
      <c r="AS56" s="1279"/>
      <c r="AT56" s="1279"/>
      <c r="AU56" s="1279"/>
      <c r="AV56" s="1279"/>
      <c r="AW56" s="1279"/>
      <c r="AX56" s="1279"/>
      <c r="AY56" s="1279"/>
      <c r="AZ56" s="1279"/>
      <c r="BA56" s="1279"/>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3" customFormat="1" ht="12.75" x14ac:dyDescent="0.25">
      <c r="B57" s="389"/>
      <c r="G57" s="1283"/>
      <c r="H57" s="1283"/>
      <c r="I57" s="1281"/>
      <c r="J57" s="1281"/>
      <c r="K57" s="1284"/>
      <c r="L57" s="1284"/>
      <c r="M57" s="1284"/>
      <c r="N57" s="1284"/>
      <c r="AM57" s="368"/>
      <c r="AN57" s="1279"/>
      <c r="AO57" s="1279"/>
      <c r="AP57" s="1279"/>
      <c r="AQ57" s="1279"/>
      <c r="AR57" s="1279"/>
      <c r="AS57" s="1279"/>
      <c r="AT57" s="1279"/>
      <c r="AU57" s="1279"/>
      <c r="AV57" s="1279"/>
      <c r="AW57" s="1279"/>
      <c r="AX57" s="1279"/>
      <c r="AY57" s="1279"/>
      <c r="AZ57" s="1279"/>
      <c r="BA57" s="1279"/>
      <c r="BB57" s="1280" t="s">
        <v>601</v>
      </c>
      <c r="BC57" s="1280"/>
      <c r="BD57" s="1280"/>
      <c r="BE57" s="1280"/>
      <c r="BF57" s="1280"/>
      <c r="BG57" s="1280"/>
      <c r="BH57" s="1280"/>
      <c r="BI57" s="1280"/>
      <c r="BJ57" s="1280"/>
      <c r="BK57" s="1280"/>
      <c r="BL57" s="1280"/>
      <c r="BM57" s="1280"/>
      <c r="BN57" s="1280"/>
      <c r="BO57" s="1280"/>
      <c r="BP57" s="1277">
        <v>59.7</v>
      </c>
      <c r="BQ57" s="1277"/>
      <c r="BR57" s="1277"/>
      <c r="BS57" s="1277"/>
      <c r="BT57" s="1277"/>
      <c r="BU57" s="1277"/>
      <c r="BV57" s="1277"/>
      <c r="BW57" s="1277"/>
      <c r="BX57" s="1277">
        <v>60.3</v>
      </c>
      <c r="BY57" s="1277"/>
      <c r="BZ57" s="1277"/>
      <c r="CA57" s="1277"/>
      <c r="CB57" s="1277"/>
      <c r="CC57" s="1277"/>
      <c r="CD57" s="1277"/>
      <c r="CE57" s="1277"/>
      <c r="CF57" s="1277">
        <v>60.5</v>
      </c>
      <c r="CG57" s="1277"/>
      <c r="CH57" s="1277"/>
      <c r="CI57" s="1277"/>
      <c r="CJ57" s="1277"/>
      <c r="CK57" s="1277"/>
      <c r="CL57" s="1277"/>
      <c r="CM57" s="1277"/>
      <c r="CN57" s="1277">
        <v>61.2</v>
      </c>
      <c r="CO57" s="1277"/>
      <c r="CP57" s="1277"/>
      <c r="CQ57" s="1277"/>
      <c r="CR57" s="1277"/>
      <c r="CS57" s="1277"/>
      <c r="CT57" s="1277"/>
      <c r="CU57" s="1277"/>
      <c r="CV57" s="1277">
        <v>62.8</v>
      </c>
      <c r="CW57" s="1277"/>
      <c r="CX57" s="1277"/>
      <c r="CY57" s="1277"/>
      <c r="CZ57" s="1277"/>
      <c r="DA57" s="1277"/>
      <c r="DB57" s="1277"/>
      <c r="DC57" s="1277"/>
      <c r="DD57" s="394"/>
      <c r="DE57" s="389"/>
    </row>
    <row r="58" spans="1:109" s="383" customFormat="1" ht="12.75" x14ac:dyDescent="0.25">
      <c r="A58" s="368"/>
      <c r="B58" s="389"/>
      <c r="G58" s="1283"/>
      <c r="H58" s="1283"/>
      <c r="I58" s="1281"/>
      <c r="J58" s="1281"/>
      <c r="K58" s="1284"/>
      <c r="L58" s="1284"/>
      <c r="M58" s="1284"/>
      <c r="N58" s="1284"/>
      <c r="AM58" s="368"/>
      <c r="AN58" s="1279"/>
      <c r="AO58" s="1279"/>
      <c r="AP58" s="1279"/>
      <c r="AQ58" s="1279"/>
      <c r="AR58" s="1279"/>
      <c r="AS58" s="1279"/>
      <c r="AT58" s="1279"/>
      <c r="AU58" s="1279"/>
      <c r="AV58" s="1279"/>
      <c r="AW58" s="1279"/>
      <c r="AX58" s="1279"/>
      <c r="AY58" s="1279"/>
      <c r="AZ58" s="1279"/>
      <c r="BA58" s="1279"/>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94"/>
      <c r="DE58" s="389"/>
    </row>
    <row r="59" spans="1:109" s="383" customFormat="1" ht="12.75" x14ac:dyDescent="0.25">
      <c r="A59" s="368"/>
      <c r="B59" s="389"/>
      <c r="K59" s="395"/>
      <c r="L59" s="395"/>
      <c r="M59" s="395"/>
      <c r="N59" s="395"/>
      <c r="AQ59" s="395"/>
      <c r="AR59" s="395"/>
      <c r="AS59" s="395"/>
      <c r="AT59" s="395"/>
      <c r="BC59" s="395"/>
      <c r="BD59" s="395"/>
      <c r="BE59" s="395"/>
      <c r="BF59" s="395"/>
      <c r="BO59" s="395"/>
      <c r="BP59" s="395"/>
      <c r="BQ59" s="395"/>
      <c r="BR59" s="395"/>
      <c r="CA59" s="395"/>
      <c r="CB59" s="395"/>
      <c r="CC59" s="395"/>
      <c r="CD59" s="395"/>
      <c r="CM59" s="395"/>
      <c r="CN59" s="395"/>
      <c r="CO59" s="395"/>
      <c r="CP59" s="395"/>
      <c r="CY59" s="395"/>
      <c r="CZ59" s="395"/>
      <c r="DA59" s="395"/>
      <c r="DB59" s="395"/>
      <c r="DC59" s="395"/>
      <c r="DD59" s="394"/>
      <c r="DE59" s="389"/>
    </row>
    <row r="60" spans="1:109" s="383" customFormat="1" ht="12.75" x14ac:dyDescent="0.25">
      <c r="A60" s="368"/>
      <c r="B60" s="389"/>
      <c r="K60" s="395"/>
      <c r="L60" s="395"/>
      <c r="M60" s="395"/>
      <c r="N60" s="395"/>
      <c r="AQ60" s="395"/>
      <c r="AR60" s="395"/>
      <c r="AS60" s="395"/>
      <c r="AT60" s="395"/>
      <c r="BC60" s="395"/>
      <c r="BD60" s="395"/>
      <c r="BE60" s="395"/>
      <c r="BF60" s="395"/>
      <c r="BO60" s="395"/>
      <c r="BP60" s="395"/>
      <c r="BQ60" s="395"/>
      <c r="BR60" s="395"/>
      <c r="CA60" s="395"/>
      <c r="CB60" s="395"/>
      <c r="CC60" s="395"/>
      <c r="CD60" s="395"/>
      <c r="CM60" s="395"/>
      <c r="CN60" s="395"/>
      <c r="CO60" s="395"/>
      <c r="CP60" s="395"/>
      <c r="CY60" s="395"/>
      <c r="CZ60" s="395"/>
      <c r="DA60" s="395"/>
      <c r="DB60" s="395"/>
      <c r="DC60" s="395"/>
      <c r="DD60" s="394"/>
      <c r="DE60" s="389"/>
    </row>
    <row r="61" spans="1:109" s="383" customFormat="1" ht="12.75" x14ac:dyDescent="0.25">
      <c r="A61" s="368"/>
      <c r="B61" s="393"/>
      <c r="C61" s="392"/>
      <c r="D61" s="392"/>
      <c r="E61" s="392"/>
      <c r="F61" s="392"/>
      <c r="G61" s="392"/>
      <c r="H61" s="392"/>
      <c r="I61" s="392"/>
      <c r="J61" s="392"/>
      <c r="K61" s="392"/>
      <c r="L61" s="392"/>
      <c r="M61" s="391"/>
      <c r="N61" s="391"/>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1"/>
      <c r="AT61" s="391"/>
      <c r="AU61" s="392"/>
      <c r="AV61" s="392"/>
      <c r="AW61" s="392"/>
      <c r="AX61" s="392"/>
      <c r="AY61" s="392"/>
      <c r="AZ61" s="392"/>
      <c r="BA61" s="392"/>
      <c r="BB61" s="392"/>
      <c r="BC61" s="392"/>
      <c r="BD61" s="392"/>
      <c r="BE61" s="391"/>
      <c r="BF61" s="391"/>
      <c r="BG61" s="392"/>
      <c r="BH61" s="392"/>
      <c r="BI61" s="392"/>
      <c r="BJ61" s="392"/>
      <c r="BK61" s="392"/>
      <c r="BL61" s="392"/>
      <c r="BM61" s="392"/>
      <c r="BN61" s="392"/>
      <c r="BO61" s="392"/>
      <c r="BP61" s="392"/>
      <c r="BQ61" s="391"/>
      <c r="BR61" s="391"/>
      <c r="BS61" s="392"/>
      <c r="BT61" s="392"/>
      <c r="BU61" s="392"/>
      <c r="BV61" s="392"/>
      <c r="BW61" s="392"/>
      <c r="BX61" s="392"/>
      <c r="BY61" s="392"/>
      <c r="BZ61" s="392"/>
      <c r="CA61" s="392"/>
      <c r="CB61" s="392"/>
      <c r="CC61" s="391"/>
      <c r="CD61" s="391"/>
      <c r="CE61" s="392"/>
      <c r="CF61" s="392"/>
      <c r="CG61" s="392"/>
      <c r="CH61" s="392"/>
      <c r="CI61" s="392"/>
      <c r="CJ61" s="392"/>
      <c r="CK61" s="392"/>
      <c r="CL61" s="392"/>
      <c r="CM61" s="392"/>
      <c r="CN61" s="392"/>
      <c r="CO61" s="391"/>
      <c r="CP61" s="391"/>
      <c r="CQ61" s="392"/>
      <c r="CR61" s="392"/>
      <c r="CS61" s="392"/>
      <c r="CT61" s="392"/>
      <c r="CU61" s="392"/>
      <c r="CV61" s="392"/>
      <c r="CW61" s="392"/>
      <c r="CX61" s="392"/>
      <c r="CY61" s="392"/>
      <c r="CZ61" s="392"/>
      <c r="DA61" s="391"/>
      <c r="DB61" s="391"/>
      <c r="DC61" s="391"/>
      <c r="DD61" s="390"/>
      <c r="DE61" s="389"/>
    </row>
    <row r="62" spans="1:109" ht="12.75" x14ac:dyDescent="0.25">
      <c r="B62" s="388"/>
      <c r="C62" s="388"/>
      <c r="D62" s="388"/>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8"/>
      <c r="AY62" s="388"/>
      <c r="AZ62" s="388"/>
      <c r="BA62" s="388"/>
      <c r="BB62" s="388"/>
      <c r="BC62" s="388"/>
      <c r="BD62" s="388"/>
      <c r="BE62" s="388"/>
      <c r="BF62" s="388"/>
      <c r="BG62" s="388"/>
      <c r="BH62" s="388"/>
      <c r="BI62" s="388"/>
      <c r="BJ62" s="388"/>
      <c r="BK62" s="388"/>
      <c r="BL62" s="388"/>
      <c r="BM62" s="388"/>
      <c r="BN62" s="388"/>
      <c r="BO62" s="388"/>
      <c r="BP62" s="388"/>
      <c r="BQ62" s="388"/>
      <c r="BR62" s="388"/>
      <c r="BS62" s="388"/>
      <c r="BT62" s="388"/>
      <c r="BU62" s="388"/>
      <c r="BV62" s="388"/>
      <c r="BW62" s="388"/>
      <c r="BX62" s="388"/>
      <c r="BY62" s="388"/>
      <c r="BZ62" s="388"/>
      <c r="CA62" s="388"/>
      <c r="CB62" s="388"/>
      <c r="CC62" s="388"/>
      <c r="CD62" s="388"/>
      <c r="CE62" s="388"/>
      <c r="CF62" s="388"/>
      <c r="CG62" s="388"/>
      <c r="CH62" s="388"/>
      <c r="CI62" s="388"/>
      <c r="CJ62" s="388"/>
      <c r="CK62" s="388"/>
      <c r="CL62" s="388"/>
      <c r="CM62" s="388"/>
      <c r="CN62" s="388"/>
      <c r="CO62" s="388"/>
      <c r="CP62" s="388"/>
      <c r="CQ62" s="388"/>
      <c r="CR62" s="388"/>
      <c r="CS62" s="388"/>
      <c r="CT62" s="388"/>
      <c r="CU62" s="388"/>
      <c r="CV62" s="388"/>
      <c r="CW62" s="388"/>
      <c r="CX62" s="388"/>
      <c r="CY62" s="388"/>
      <c r="CZ62" s="388"/>
      <c r="DA62" s="388"/>
      <c r="DB62" s="388"/>
      <c r="DC62" s="388"/>
      <c r="DD62" s="388"/>
      <c r="DE62" s="368"/>
    </row>
    <row r="63" spans="1:109" ht="16.149999999999999" x14ac:dyDescent="0.25">
      <c r="B63" s="387" t="s">
        <v>600</v>
      </c>
    </row>
    <row r="64" spans="1:109" ht="12.75" x14ac:dyDescent="0.25">
      <c r="B64" s="369"/>
      <c r="G64" s="384"/>
      <c r="I64" s="386"/>
      <c r="J64" s="386"/>
      <c r="K64" s="386"/>
      <c r="L64" s="386"/>
      <c r="M64" s="386"/>
      <c r="N64" s="385"/>
      <c r="AM64" s="384"/>
      <c r="AN64" s="384" t="s">
        <v>599</v>
      </c>
      <c r="AP64" s="383"/>
      <c r="AQ64" s="383"/>
      <c r="AR64" s="383"/>
      <c r="AY64" s="384"/>
      <c r="BA64" s="383"/>
      <c r="BB64" s="383"/>
      <c r="BC64" s="383"/>
      <c r="BK64" s="384"/>
      <c r="BM64" s="383"/>
      <c r="BN64" s="383"/>
      <c r="BO64" s="383"/>
      <c r="BW64" s="384"/>
      <c r="BY64" s="383"/>
      <c r="BZ64" s="383"/>
      <c r="CA64" s="383"/>
      <c r="CI64" s="384"/>
      <c r="CK64" s="383"/>
      <c r="CL64" s="383"/>
      <c r="CM64" s="383"/>
      <c r="CU64" s="384"/>
      <c r="CW64" s="383"/>
      <c r="CX64" s="383"/>
      <c r="CY64" s="383"/>
    </row>
    <row r="65" spans="2:107" ht="12.75" x14ac:dyDescent="0.25">
      <c r="B65" s="369"/>
      <c r="AN65" s="1289" t="s">
        <v>598</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2.75" x14ac:dyDescent="0.25">
      <c r="B66" s="369"/>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2.75" x14ac:dyDescent="0.25">
      <c r="B67" s="369"/>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2.75" x14ac:dyDescent="0.25">
      <c r="B68" s="369"/>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2.75" x14ac:dyDescent="0.25">
      <c r="B69" s="369"/>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2.75" x14ac:dyDescent="0.25">
      <c r="B70" s="369"/>
      <c r="H70" s="382"/>
      <c r="I70" s="382"/>
      <c r="J70" s="380"/>
      <c r="K70" s="380"/>
      <c r="L70" s="379"/>
      <c r="M70" s="380"/>
      <c r="N70" s="379"/>
      <c r="AN70" s="375"/>
      <c r="AO70" s="375"/>
      <c r="AP70" s="375"/>
      <c r="AZ70" s="375"/>
      <c r="BA70" s="375"/>
      <c r="BB70" s="375"/>
      <c r="BL70" s="375"/>
      <c r="BM70" s="375"/>
      <c r="BN70" s="375"/>
      <c r="BX70" s="375"/>
      <c r="BY70" s="375"/>
      <c r="BZ70" s="375"/>
      <c r="CJ70" s="375"/>
      <c r="CK70" s="375"/>
      <c r="CL70" s="375"/>
      <c r="CV70" s="375"/>
      <c r="CW70" s="375"/>
      <c r="CX70" s="375"/>
    </row>
    <row r="71" spans="2:107" ht="12.75" x14ac:dyDescent="0.25">
      <c r="B71" s="369"/>
      <c r="G71" s="378"/>
      <c r="I71" s="381"/>
      <c r="J71" s="380"/>
      <c r="K71" s="380"/>
      <c r="L71" s="379"/>
      <c r="M71" s="380"/>
      <c r="N71" s="379"/>
      <c r="AM71" s="378"/>
      <c r="AN71" s="368" t="s">
        <v>597</v>
      </c>
    </row>
    <row r="72" spans="2:107" ht="12.75" x14ac:dyDescent="0.25">
      <c r="B72" s="369"/>
      <c r="G72" s="1283"/>
      <c r="H72" s="1283"/>
      <c r="I72" s="1283"/>
      <c r="J72" s="1283"/>
      <c r="K72" s="377"/>
      <c r="L72" s="377"/>
      <c r="M72" s="376"/>
      <c r="N72" s="37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79" t="s">
        <v>552</v>
      </c>
      <c r="BQ72" s="1279"/>
      <c r="BR72" s="1279"/>
      <c r="BS72" s="1279"/>
      <c r="BT72" s="1279"/>
      <c r="BU72" s="1279"/>
      <c r="BV72" s="1279"/>
      <c r="BW72" s="1279"/>
      <c r="BX72" s="1279" t="s">
        <v>553</v>
      </c>
      <c r="BY72" s="1279"/>
      <c r="BZ72" s="1279"/>
      <c r="CA72" s="1279"/>
      <c r="CB72" s="1279"/>
      <c r="CC72" s="1279"/>
      <c r="CD72" s="1279"/>
      <c r="CE72" s="1279"/>
      <c r="CF72" s="1279" t="s">
        <v>554</v>
      </c>
      <c r="CG72" s="1279"/>
      <c r="CH72" s="1279"/>
      <c r="CI72" s="1279"/>
      <c r="CJ72" s="1279"/>
      <c r="CK72" s="1279"/>
      <c r="CL72" s="1279"/>
      <c r="CM72" s="1279"/>
      <c r="CN72" s="1279" t="s">
        <v>555</v>
      </c>
      <c r="CO72" s="1279"/>
      <c r="CP72" s="1279"/>
      <c r="CQ72" s="1279"/>
      <c r="CR72" s="1279"/>
      <c r="CS72" s="1279"/>
      <c r="CT72" s="1279"/>
      <c r="CU72" s="1279"/>
      <c r="CV72" s="1279" t="s">
        <v>556</v>
      </c>
      <c r="CW72" s="1279"/>
      <c r="CX72" s="1279"/>
      <c r="CY72" s="1279"/>
      <c r="CZ72" s="1279"/>
      <c r="DA72" s="1279"/>
      <c r="DB72" s="1279"/>
      <c r="DC72" s="1279"/>
    </row>
    <row r="73" spans="2:107" ht="12.75" x14ac:dyDescent="0.25">
      <c r="B73" s="369"/>
      <c r="G73" s="1288"/>
      <c r="H73" s="1288"/>
      <c r="I73" s="1288"/>
      <c r="J73" s="1288"/>
      <c r="K73" s="1278"/>
      <c r="L73" s="1278"/>
      <c r="M73" s="1278"/>
      <c r="N73" s="1278"/>
      <c r="AM73" s="375"/>
      <c r="AN73" s="1280" t="s">
        <v>596</v>
      </c>
      <c r="AO73" s="1280"/>
      <c r="AP73" s="1280"/>
      <c r="AQ73" s="1280"/>
      <c r="AR73" s="1280"/>
      <c r="AS73" s="1280"/>
      <c r="AT73" s="1280"/>
      <c r="AU73" s="1280"/>
      <c r="AV73" s="1280"/>
      <c r="AW73" s="1280"/>
      <c r="AX73" s="1280"/>
      <c r="AY73" s="1280"/>
      <c r="AZ73" s="1280"/>
      <c r="BA73" s="1280"/>
      <c r="BB73" s="1280" t="s">
        <v>594</v>
      </c>
      <c r="BC73" s="1280"/>
      <c r="BD73" s="1280"/>
      <c r="BE73" s="1280"/>
      <c r="BF73" s="1280"/>
      <c r="BG73" s="1280"/>
      <c r="BH73" s="1280"/>
      <c r="BI73" s="1280"/>
      <c r="BJ73" s="1280"/>
      <c r="BK73" s="1280"/>
      <c r="BL73" s="1280"/>
      <c r="BM73" s="1280"/>
      <c r="BN73" s="1280"/>
      <c r="BO73" s="1280"/>
      <c r="BP73" s="1277">
        <v>83.4</v>
      </c>
      <c r="BQ73" s="1277"/>
      <c r="BR73" s="1277"/>
      <c r="BS73" s="1277"/>
      <c r="BT73" s="1277"/>
      <c r="BU73" s="1277"/>
      <c r="BV73" s="1277"/>
      <c r="BW73" s="1277"/>
      <c r="BX73" s="1277">
        <v>46.6</v>
      </c>
      <c r="BY73" s="1277"/>
      <c r="BZ73" s="1277"/>
      <c r="CA73" s="1277"/>
      <c r="CB73" s="1277"/>
      <c r="CC73" s="1277"/>
      <c r="CD73" s="1277"/>
      <c r="CE73" s="1277"/>
      <c r="CF73" s="1277">
        <v>45.9</v>
      </c>
      <c r="CG73" s="1277"/>
      <c r="CH73" s="1277"/>
      <c r="CI73" s="1277"/>
      <c r="CJ73" s="1277"/>
      <c r="CK73" s="1277"/>
      <c r="CL73" s="1277"/>
      <c r="CM73" s="1277"/>
      <c r="CN73" s="1277">
        <v>14.7</v>
      </c>
      <c r="CO73" s="1277"/>
      <c r="CP73" s="1277"/>
      <c r="CQ73" s="1277"/>
      <c r="CR73" s="1277"/>
      <c r="CS73" s="1277"/>
      <c r="CT73" s="1277"/>
      <c r="CU73" s="1277"/>
      <c r="CV73" s="1277">
        <v>7.9</v>
      </c>
      <c r="CW73" s="1277"/>
      <c r="CX73" s="1277"/>
      <c r="CY73" s="1277"/>
      <c r="CZ73" s="1277"/>
      <c r="DA73" s="1277"/>
      <c r="DB73" s="1277"/>
      <c r="DC73" s="1277"/>
    </row>
    <row r="74" spans="2:107" ht="12.75" x14ac:dyDescent="0.25">
      <c r="B74" s="369"/>
      <c r="G74" s="1288"/>
      <c r="H74" s="1288"/>
      <c r="I74" s="1288"/>
      <c r="J74" s="1288"/>
      <c r="K74" s="1278"/>
      <c r="L74" s="1278"/>
      <c r="M74" s="1278"/>
      <c r="N74" s="1278"/>
      <c r="AM74" s="37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2.75" x14ac:dyDescent="0.25">
      <c r="B75" s="369"/>
      <c r="G75" s="1288"/>
      <c r="H75" s="1288"/>
      <c r="I75" s="1283"/>
      <c r="J75" s="1283"/>
      <c r="K75" s="1284"/>
      <c r="L75" s="1284"/>
      <c r="M75" s="1284"/>
      <c r="N75" s="1284"/>
      <c r="AM75" s="375"/>
      <c r="AN75" s="1280"/>
      <c r="AO75" s="1280"/>
      <c r="AP75" s="1280"/>
      <c r="AQ75" s="1280"/>
      <c r="AR75" s="1280"/>
      <c r="AS75" s="1280"/>
      <c r="AT75" s="1280"/>
      <c r="AU75" s="1280"/>
      <c r="AV75" s="1280"/>
      <c r="AW75" s="1280"/>
      <c r="AX75" s="1280"/>
      <c r="AY75" s="1280"/>
      <c r="AZ75" s="1280"/>
      <c r="BA75" s="1280"/>
      <c r="BB75" s="1280" t="s">
        <v>593</v>
      </c>
      <c r="BC75" s="1280"/>
      <c r="BD75" s="1280"/>
      <c r="BE75" s="1280"/>
      <c r="BF75" s="1280"/>
      <c r="BG75" s="1280"/>
      <c r="BH75" s="1280"/>
      <c r="BI75" s="1280"/>
      <c r="BJ75" s="1280"/>
      <c r="BK75" s="1280"/>
      <c r="BL75" s="1280"/>
      <c r="BM75" s="1280"/>
      <c r="BN75" s="1280"/>
      <c r="BO75" s="1280"/>
      <c r="BP75" s="1277">
        <v>10.7</v>
      </c>
      <c r="BQ75" s="1277"/>
      <c r="BR75" s="1277"/>
      <c r="BS75" s="1277"/>
      <c r="BT75" s="1277"/>
      <c r="BU75" s="1277"/>
      <c r="BV75" s="1277"/>
      <c r="BW75" s="1277"/>
      <c r="BX75" s="1277">
        <v>10.5</v>
      </c>
      <c r="BY75" s="1277"/>
      <c r="BZ75" s="1277"/>
      <c r="CA75" s="1277"/>
      <c r="CB75" s="1277"/>
      <c r="CC75" s="1277"/>
      <c r="CD75" s="1277"/>
      <c r="CE75" s="1277"/>
      <c r="CF75" s="1277">
        <v>10.9</v>
      </c>
      <c r="CG75" s="1277"/>
      <c r="CH75" s="1277"/>
      <c r="CI75" s="1277"/>
      <c r="CJ75" s="1277"/>
      <c r="CK75" s="1277"/>
      <c r="CL75" s="1277"/>
      <c r="CM75" s="1277"/>
      <c r="CN75" s="1277">
        <v>11.1</v>
      </c>
      <c r="CO75" s="1277"/>
      <c r="CP75" s="1277"/>
      <c r="CQ75" s="1277"/>
      <c r="CR75" s="1277"/>
      <c r="CS75" s="1277"/>
      <c r="CT75" s="1277"/>
      <c r="CU75" s="1277"/>
      <c r="CV75" s="1277">
        <v>11.2</v>
      </c>
      <c r="CW75" s="1277"/>
      <c r="CX75" s="1277"/>
      <c r="CY75" s="1277"/>
      <c r="CZ75" s="1277"/>
      <c r="DA75" s="1277"/>
      <c r="DB75" s="1277"/>
      <c r="DC75" s="1277"/>
    </row>
    <row r="76" spans="2:107" ht="12.75" x14ac:dyDescent="0.25">
      <c r="B76" s="369"/>
      <c r="G76" s="1288"/>
      <c r="H76" s="1288"/>
      <c r="I76" s="1283"/>
      <c r="J76" s="1283"/>
      <c r="K76" s="1284"/>
      <c r="L76" s="1284"/>
      <c r="M76" s="1284"/>
      <c r="N76" s="1284"/>
      <c r="AM76" s="37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2.75" x14ac:dyDescent="0.25">
      <c r="B77" s="369"/>
      <c r="G77" s="1283"/>
      <c r="H77" s="1283"/>
      <c r="I77" s="1283"/>
      <c r="J77" s="1283"/>
      <c r="K77" s="1278"/>
      <c r="L77" s="1278"/>
      <c r="M77" s="1278"/>
      <c r="N77" s="1278"/>
      <c r="AN77" s="1279" t="s">
        <v>595</v>
      </c>
      <c r="AO77" s="1279"/>
      <c r="AP77" s="1279"/>
      <c r="AQ77" s="1279"/>
      <c r="AR77" s="1279"/>
      <c r="AS77" s="1279"/>
      <c r="AT77" s="1279"/>
      <c r="AU77" s="1279"/>
      <c r="AV77" s="1279"/>
      <c r="AW77" s="1279"/>
      <c r="AX77" s="1279"/>
      <c r="AY77" s="1279"/>
      <c r="AZ77" s="1279"/>
      <c r="BA77" s="1279"/>
      <c r="BB77" s="1280" t="s">
        <v>594</v>
      </c>
      <c r="BC77" s="1280"/>
      <c r="BD77" s="1280"/>
      <c r="BE77" s="1280"/>
      <c r="BF77" s="1280"/>
      <c r="BG77" s="1280"/>
      <c r="BH77" s="1280"/>
      <c r="BI77" s="1280"/>
      <c r="BJ77" s="1280"/>
      <c r="BK77" s="1280"/>
      <c r="BL77" s="1280"/>
      <c r="BM77" s="1280"/>
      <c r="BN77" s="1280"/>
      <c r="BO77" s="1280"/>
      <c r="BP77" s="1277">
        <v>28.5</v>
      </c>
      <c r="BQ77" s="1277"/>
      <c r="BR77" s="1277"/>
      <c r="BS77" s="1277"/>
      <c r="BT77" s="1277"/>
      <c r="BU77" s="1277"/>
      <c r="BV77" s="1277"/>
      <c r="BW77" s="1277"/>
      <c r="BX77" s="1277">
        <v>20.5</v>
      </c>
      <c r="BY77" s="1277"/>
      <c r="BZ77" s="1277"/>
      <c r="CA77" s="1277"/>
      <c r="CB77" s="1277"/>
      <c r="CC77" s="1277"/>
      <c r="CD77" s="1277"/>
      <c r="CE77" s="1277"/>
      <c r="CF77" s="1277">
        <v>21.4</v>
      </c>
      <c r="CG77" s="1277"/>
      <c r="CH77" s="1277"/>
      <c r="CI77" s="1277"/>
      <c r="CJ77" s="1277"/>
      <c r="CK77" s="1277"/>
      <c r="CL77" s="1277"/>
      <c r="CM77" s="1277"/>
      <c r="CN77" s="1277">
        <v>12.8</v>
      </c>
      <c r="CO77" s="1277"/>
      <c r="CP77" s="1277"/>
      <c r="CQ77" s="1277"/>
      <c r="CR77" s="1277"/>
      <c r="CS77" s="1277"/>
      <c r="CT77" s="1277"/>
      <c r="CU77" s="1277"/>
      <c r="CV77" s="1277">
        <v>0</v>
      </c>
      <c r="CW77" s="1277"/>
      <c r="CX77" s="1277"/>
      <c r="CY77" s="1277"/>
      <c r="CZ77" s="1277"/>
      <c r="DA77" s="1277"/>
      <c r="DB77" s="1277"/>
      <c r="DC77" s="1277"/>
    </row>
    <row r="78" spans="2:107" ht="12.75" x14ac:dyDescent="0.25">
      <c r="B78" s="369"/>
      <c r="G78" s="1283"/>
      <c r="H78" s="1283"/>
      <c r="I78" s="1283"/>
      <c r="J78" s="1283"/>
      <c r="K78" s="1278"/>
      <c r="L78" s="1278"/>
      <c r="M78" s="1278"/>
      <c r="N78" s="1278"/>
      <c r="AN78" s="1279"/>
      <c r="AO78" s="1279"/>
      <c r="AP78" s="1279"/>
      <c r="AQ78" s="1279"/>
      <c r="AR78" s="1279"/>
      <c r="AS78" s="1279"/>
      <c r="AT78" s="1279"/>
      <c r="AU78" s="1279"/>
      <c r="AV78" s="1279"/>
      <c r="AW78" s="1279"/>
      <c r="AX78" s="1279"/>
      <c r="AY78" s="1279"/>
      <c r="AZ78" s="1279"/>
      <c r="BA78" s="1279"/>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2.75" x14ac:dyDescent="0.25">
      <c r="B79" s="369"/>
      <c r="G79" s="1283"/>
      <c r="H79" s="1283"/>
      <c r="I79" s="1281"/>
      <c r="J79" s="1281"/>
      <c r="K79" s="1282"/>
      <c r="L79" s="1282"/>
      <c r="M79" s="1282"/>
      <c r="N79" s="1282"/>
      <c r="AN79" s="1279"/>
      <c r="AO79" s="1279"/>
      <c r="AP79" s="1279"/>
      <c r="AQ79" s="1279"/>
      <c r="AR79" s="1279"/>
      <c r="AS79" s="1279"/>
      <c r="AT79" s="1279"/>
      <c r="AU79" s="1279"/>
      <c r="AV79" s="1279"/>
      <c r="AW79" s="1279"/>
      <c r="AX79" s="1279"/>
      <c r="AY79" s="1279"/>
      <c r="AZ79" s="1279"/>
      <c r="BA79" s="1279"/>
      <c r="BB79" s="1280" t="s">
        <v>593</v>
      </c>
      <c r="BC79" s="1280"/>
      <c r="BD79" s="1280"/>
      <c r="BE79" s="1280"/>
      <c r="BF79" s="1280"/>
      <c r="BG79" s="1280"/>
      <c r="BH79" s="1280"/>
      <c r="BI79" s="1280"/>
      <c r="BJ79" s="1280"/>
      <c r="BK79" s="1280"/>
      <c r="BL79" s="1280"/>
      <c r="BM79" s="1280"/>
      <c r="BN79" s="1280"/>
      <c r="BO79" s="1280"/>
      <c r="BP79" s="1277">
        <v>8</v>
      </c>
      <c r="BQ79" s="1277"/>
      <c r="BR79" s="1277"/>
      <c r="BS79" s="1277"/>
      <c r="BT79" s="1277"/>
      <c r="BU79" s="1277"/>
      <c r="BV79" s="1277"/>
      <c r="BW79" s="1277"/>
      <c r="BX79" s="1277">
        <v>7.9</v>
      </c>
      <c r="BY79" s="1277"/>
      <c r="BZ79" s="1277"/>
      <c r="CA79" s="1277"/>
      <c r="CB79" s="1277"/>
      <c r="CC79" s="1277"/>
      <c r="CD79" s="1277"/>
      <c r="CE79" s="1277"/>
      <c r="CF79" s="1277">
        <v>7.7</v>
      </c>
      <c r="CG79" s="1277"/>
      <c r="CH79" s="1277"/>
      <c r="CI79" s="1277"/>
      <c r="CJ79" s="1277"/>
      <c r="CK79" s="1277"/>
      <c r="CL79" s="1277"/>
      <c r="CM79" s="1277"/>
      <c r="CN79" s="1277">
        <v>7.3</v>
      </c>
      <c r="CO79" s="1277"/>
      <c r="CP79" s="1277"/>
      <c r="CQ79" s="1277"/>
      <c r="CR79" s="1277"/>
      <c r="CS79" s="1277"/>
      <c r="CT79" s="1277"/>
      <c r="CU79" s="1277"/>
      <c r="CV79" s="1277">
        <v>7.2</v>
      </c>
      <c r="CW79" s="1277"/>
      <c r="CX79" s="1277"/>
      <c r="CY79" s="1277"/>
      <c r="CZ79" s="1277"/>
      <c r="DA79" s="1277"/>
      <c r="DB79" s="1277"/>
      <c r="DC79" s="1277"/>
    </row>
    <row r="80" spans="2:107" ht="12.75" x14ac:dyDescent="0.25">
      <c r="B80" s="369"/>
      <c r="G80" s="1283"/>
      <c r="H80" s="1283"/>
      <c r="I80" s="1281"/>
      <c r="J80" s="1281"/>
      <c r="K80" s="1282"/>
      <c r="L80" s="1282"/>
      <c r="M80" s="1282"/>
      <c r="N80" s="1282"/>
      <c r="AN80" s="1279"/>
      <c r="AO80" s="1279"/>
      <c r="AP80" s="1279"/>
      <c r="AQ80" s="1279"/>
      <c r="AR80" s="1279"/>
      <c r="AS80" s="1279"/>
      <c r="AT80" s="1279"/>
      <c r="AU80" s="1279"/>
      <c r="AV80" s="1279"/>
      <c r="AW80" s="1279"/>
      <c r="AX80" s="1279"/>
      <c r="AY80" s="1279"/>
      <c r="AZ80" s="1279"/>
      <c r="BA80" s="1279"/>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2.75" x14ac:dyDescent="0.25">
      <c r="B81" s="369"/>
    </row>
    <row r="82" spans="2:109" ht="16.149999999999999" x14ac:dyDescent="0.25">
      <c r="B82" s="369"/>
      <c r="K82" s="374"/>
      <c r="L82" s="374"/>
      <c r="M82" s="374"/>
      <c r="N82" s="374"/>
      <c r="AQ82" s="374"/>
      <c r="AR82" s="374"/>
      <c r="AS82" s="374"/>
      <c r="AT82" s="374"/>
      <c r="BC82" s="374"/>
      <c r="BD82" s="374"/>
      <c r="BE82" s="374"/>
      <c r="BF82" s="374"/>
      <c r="BO82" s="374"/>
      <c r="BP82" s="374"/>
      <c r="BQ82" s="374"/>
      <c r="BR82" s="374"/>
      <c r="CA82" s="374"/>
      <c r="CB82" s="374"/>
      <c r="CC82" s="374"/>
      <c r="CD82" s="374"/>
      <c r="CM82" s="374"/>
      <c r="CN82" s="374"/>
      <c r="CO82" s="374"/>
      <c r="CP82" s="374"/>
      <c r="CY82" s="374"/>
      <c r="CZ82" s="374"/>
      <c r="DA82" s="374"/>
      <c r="DB82" s="374"/>
      <c r="DC82" s="374"/>
    </row>
    <row r="83" spans="2:109" ht="12.75" x14ac:dyDescent="0.25">
      <c r="B83" s="373"/>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1"/>
    </row>
    <row r="84" spans="2:109" ht="12.75" x14ac:dyDescent="0.25">
      <c r="DD84" s="368"/>
      <c r="DE84" s="368"/>
    </row>
    <row r="85" spans="2:109" ht="12.75" x14ac:dyDescent="0.25">
      <c r="DD85" s="368"/>
      <c r="DE85" s="368"/>
    </row>
  </sheetData>
  <sheetProtection algorithmName="SHA-512" hashValue="wmLQZnGDC7VSk+futEC8cZf7XFqAbl7Zvh0Yn7fLIZG1lgs8wbXsoMyzXw6ot0McvV4Sb+FuZhNLFA3MFgUyRA==" saltValue="J9yUkS4wZ3/iEElr+OShBg=="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55" zoomScaleNormal="55" zoomScaleSheetLayoutView="70" workbookViewId="0">
      <selection activeCell="AN65" sqref="AN65:DC69"/>
    </sheetView>
  </sheetViews>
  <sheetFormatPr defaultColWidth="0" defaultRowHeight="13.5" customHeight="1" zeroHeight="1" x14ac:dyDescent="0.25"/>
  <cols>
    <col min="1" max="34" width="2.46484375" style="263" customWidth="1"/>
    <col min="35" max="122" width="2.46484375" style="262" customWidth="1"/>
    <col min="123" max="16384" width="2.46484375" style="262" hidden="1"/>
  </cols>
  <sheetData>
    <row r="1" spans="1:34" ht="13.5" customHeight="1" x14ac:dyDescent="0.2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2.75" x14ac:dyDescent="0.25">
      <c r="S2" s="262"/>
      <c r="AH2" s="262"/>
    </row>
    <row r="3" spans="1:34" ht="12.75" x14ac:dyDescent="0.2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2.75" x14ac:dyDescent="0.25"/>
    <row r="5" spans="1:34" ht="12.75" x14ac:dyDescent="0.25"/>
    <row r="6" spans="1:34" ht="12.75" x14ac:dyDescent="0.25"/>
    <row r="7" spans="1:34" ht="12.75" x14ac:dyDescent="0.25"/>
    <row r="8" spans="1:34" ht="12.75" x14ac:dyDescent="0.25"/>
    <row r="9" spans="1:34" ht="12.75" x14ac:dyDescent="0.25">
      <c r="AH9" s="262"/>
    </row>
    <row r="10" spans="1:34" ht="12.75" x14ac:dyDescent="0.25"/>
    <row r="11" spans="1:34" ht="12.75" x14ac:dyDescent="0.25"/>
    <row r="12" spans="1:34" ht="12.75" x14ac:dyDescent="0.25"/>
    <row r="13" spans="1:34" ht="12.75" x14ac:dyDescent="0.25"/>
    <row r="14" spans="1:34" ht="12.75" x14ac:dyDescent="0.25"/>
    <row r="15" spans="1:34" ht="12.75" x14ac:dyDescent="0.25"/>
    <row r="16" spans="1:34" ht="12.75" x14ac:dyDescent="0.25"/>
    <row r="17" spans="12:34" ht="12.75" x14ac:dyDescent="0.25">
      <c r="AH17" s="262"/>
    </row>
    <row r="18" spans="12:34" ht="12.75" x14ac:dyDescent="0.25"/>
    <row r="19" spans="12:34" ht="12.75" x14ac:dyDescent="0.25"/>
    <row r="20" spans="12:34" ht="12.75" x14ac:dyDescent="0.25">
      <c r="AH20" s="262"/>
    </row>
    <row r="21" spans="12:34" ht="12.75" x14ac:dyDescent="0.25">
      <c r="AH21" s="262"/>
    </row>
    <row r="22" spans="12:34" ht="12.75" x14ac:dyDescent="0.25"/>
    <row r="23" spans="12:34" ht="12.75" x14ac:dyDescent="0.25"/>
    <row r="24" spans="12:34" ht="12.75" x14ac:dyDescent="0.25">
      <c r="Q24" s="262"/>
    </row>
    <row r="25" spans="12:34" ht="12.75" x14ac:dyDescent="0.25"/>
    <row r="26" spans="12:34" ht="12.75" x14ac:dyDescent="0.25"/>
    <row r="27" spans="12:34" ht="12.75" x14ac:dyDescent="0.25"/>
    <row r="28" spans="12:34" ht="12.75" x14ac:dyDescent="0.25">
      <c r="O28" s="262"/>
      <c r="T28" s="262"/>
      <c r="AH28" s="262"/>
    </row>
    <row r="29" spans="12:34" ht="12.75" x14ac:dyDescent="0.25"/>
    <row r="30" spans="12:34" ht="12.75" x14ac:dyDescent="0.25"/>
    <row r="31" spans="12:34" ht="12.75" x14ac:dyDescent="0.25">
      <c r="Q31" s="262"/>
    </row>
    <row r="32" spans="12:34" ht="12.75" x14ac:dyDescent="0.25">
      <c r="L32" s="262"/>
    </row>
    <row r="33" spans="2:34" ht="12.75" x14ac:dyDescent="0.25">
      <c r="C33" s="262"/>
      <c r="E33" s="262"/>
      <c r="G33" s="262"/>
      <c r="I33" s="262"/>
      <c r="X33" s="262"/>
    </row>
    <row r="34" spans="2:34" ht="12.75" x14ac:dyDescent="0.25">
      <c r="B34" s="262"/>
      <c r="P34" s="262"/>
      <c r="R34" s="262"/>
      <c r="T34" s="262"/>
    </row>
    <row r="35" spans="2:34" ht="12.75" x14ac:dyDescent="0.25">
      <c r="D35" s="262"/>
      <c r="W35" s="262"/>
      <c r="AC35" s="262"/>
      <c r="AD35" s="262"/>
      <c r="AE35" s="262"/>
      <c r="AF35" s="262"/>
      <c r="AG35" s="262"/>
      <c r="AH35" s="262"/>
    </row>
    <row r="36" spans="2:34" ht="12.75" x14ac:dyDescent="0.25">
      <c r="H36" s="262"/>
      <c r="J36" s="262"/>
      <c r="K36" s="262"/>
      <c r="M36" s="262"/>
      <c r="Y36" s="262"/>
      <c r="Z36" s="262"/>
      <c r="AA36" s="262"/>
      <c r="AB36" s="262"/>
      <c r="AC36" s="262"/>
      <c r="AD36" s="262"/>
      <c r="AE36" s="262"/>
      <c r="AF36" s="262"/>
      <c r="AG36" s="262"/>
      <c r="AH36" s="262"/>
    </row>
    <row r="37" spans="2:34" ht="12.75" x14ac:dyDescent="0.25">
      <c r="AH37" s="262"/>
    </row>
    <row r="38" spans="2:34" ht="12.75" x14ac:dyDescent="0.25">
      <c r="AG38" s="262"/>
      <c r="AH38" s="262"/>
    </row>
    <row r="39" spans="2:34" ht="12.75" x14ac:dyDescent="0.25"/>
    <row r="40" spans="2:34" ht="12.75" x14ac:dyDescent="0.25">
      <c r="X40" s="262"/>
    </row>
    <row r="41" spans="2:34" ht="12.75" x14ac:dyDescent="0.25">
      <c r="R41" s="262"/>
    </row>
    <row r="42" spans="2:34" ht="12.75" x14ac:dyDescent="0.25">
      <c r="W42" s="262"/>
    </row>
    <row r="43" spans="2:34" ht="12.75" x14ac:dyDescent="0.25">
      <c r="Y43" s="262"/>
      <c r="Z43" s="262"/>
      <c r="AA43" s="262"/>
      <c r="AB43" s="262"/>
      <c r="AC43" s="262"/>
      <c r="AD43" s="262"/>
      <c r="AE43" s="262"/>
      <c r="AF43" s="262"/>
      <c r="AG43" s="262"/>
      <c r="AH43" s="262"/>
    </row>
    <row r="44" spans="2:34" ht="12.75" x14ac:dyDescent="0.25">
      <c r="AH44" s="262"/>
    </row>
    <row r="45" spans="2:34" ht="12.75" x14ac:dyDescent="0.25">
      <c r="X45" s="262"/>
    </row>
    <row r="46" spans="2:34" ht="12.75" x14ac:dyDescent="0.25"/>
    <row r="47" spans="2:34" ht="12.75" x14ac:dyDescent="0.25"/>
    <row r="48" spans="2:34" ht="12.75" x14ac:dyDescent="0.25">
      <c r="W48" s="262"/>
      <c r="Y48" s="262"/>
      <c r="Z48" s="262"/>
      <c r="AA48" s="262"/>
      <c r="AB48" s="262"/>
      <c r="AC48" s="262"/>
      <c r="AD48" s="262"/>
      <c r="AE48" s="262"/>
      <c r="AF48" s="262"/>
      <c r="AG48" s="262"/>
      <c r="AH48" s="262"/>
    </row>
    <row r="49" spans="28:34" ht="12.75" x14ac:dyDescent="0.25"/>
    <row r="50" spans="28:34" ht="12.75" x14ac:dyDescent="0.25">
      <c r="AE50" s="262"/>
      <c r="AF50" s="262"/>
      <c r="AG50" s="262"/>
      <c r="AH50" s="262"/>
    </row>
    <row r="51" spans="28:34" ht="12.75" x14ac:dyDescent="0.25">
      <c r="AC51" s="262"/>
      <c r="AD51" s="262"/>
      <c r="AE51" s="262"/>
      <c r="AF51" s="262"/>
      <c r="AG51" s="262"/>
      <c r="AH51" s="262"/>
    </row>
    <row r="52" spans="28:34" ht="12.75" x14ac:dyDescent="0.25"/>
    <row r="53" spans="28:34" ht="12.75" x14ac:dyDescent="0.25">
      <c r="AF53" s="262"/>
      <c r="AG53" s="262"/>
      <c r="AH53" s="262"/>
    </row>
    <row r="54" spans="28:34" ht="12.75" x14ac:dyDescent="0.25">
      <c r="AH54" s="262"/>
    </row>
    <row r="55" spans="28:34" ht="12.75" x14ac:dyDescent="0.25"/>
    <row r="56" spans="28:34" ht="12.75" x14ac:dyDescent="0.25">
      <c r="AB56" s="262"/>
      <c r="AC56" s="262"/>
      <c r="AD56" s="262"/>
      <c r="AE56" s="262"/>
      <c r="AF56" s="262"/>
      <c r="AG56" s="262"/>
      <c r="AH56" s="262"/>
    </row>
    <row r="57" spans="28:34" ht="12.75" x14ac:dyDescent="0.25">
      <c r="AH57" s="262"/>
    </row>
    <row r="58" spans="28:34" ht="12.75" x14ac:dyDescent="0.25">
      <c r="AH58" s="262"/>
    </row>
    <row r="59" spans="28:34" ht="12.75" x14ac:dyDescent="0.25"/>
    <row r="60" spans="28:34" ht="12.75" x14ac:dyDescent="0.25"/>
    <row r="61" spans="28:34" ht="12.75" x14ac:dyDescent="0.25"/>
    <row r="62" spans="28:34" ht="12.75" x14ac:dyDescent="0.25"/>
    <row r="63" spans="28:34" ht="12.75" x14ac:dyDescent="0.25">
      <c r="AH63" s="262"/>
    </row>
    <row r="64" spans="28:34" ht="12.75" x14ac:dyDescent="0.25">
      <c r="AG64" s="262"/>
      <c r="AH64" s="262"/>
    </row>
    <row r="65" spans="28:34" ht="12.75" x14ac:dyDescent="0.25"/>
    <row r="66" spans="28:34" ht="12.75" x14ac:dyDescent="0.25"/>
    <row r="67" spans="28:34" ht="12.75" x14ac:dyDescent="0.25"/>
    <row r="68" spans="28:34" ht="12.75" x14ac:dyDescent="0.25">
      <c r="AB68" s="262"/>
      <c r="AC68" s="262"/>
      <c r="AD68" s="262"/>
      <c r="AE68" s="262"/>
      <c r="AF68" s="262"/>
      <c r="AG68" s="262"/>
      <c r="AH68" s="262"/>
    </row>
    <row r="69" spans="28:34" ht="12.75" x14ac:dyDescent="0.25">
      <c r="AF69" s="262"/>
      <c r="AG69" s="262"/>
      <c r="AH69" s="262"/>
    </row>
    <row r="70" spans="28:34" ht="12.75" x14ac:dyDescent="0.25"/>
    <row r="71" spans="28:34" ht="12.75" x14ac:dyDescent="0.25"/>
    <row r="72" spans="28:34" ht="12.75" x14ac:dyDescent="0.25"/>
    <row r="73" spans="28:34" ht="12.75" x14ac:dyDescent="0.25"/>
    <row r="74" spans="28:34" ht="12.75" x14ac:dyDescent="0.25"/>
    <row r="75" spans="28:34" ht="12.75" x14ac:dyDescent="0.25">
      <c r="AH75" s="262"/>
    </row>
    <row r="76" spans="28:34" ht="12.75" x14ac:dyDescent="0.25">
      <c r="AF76" s="262"/>
      <c r="AG76" s="262"/>
      <c r="AH76" s="262"/>
    </row>
    <row r="77" spans="28:34" ht="12.75" x14ac:dyDescent="0.25">
      <c r="AG77" s="262"/>
      <c r="AH77" s="262"/>
    </row>
    <row r="78" spans="28:34" ht="12.75" x14ac:dyDescent="0.25"/>
    <row r="79" spans="28:34" ht="12.75" x14ac:dyDescent="0.25"/>
    <row r="80" spans="28:34" ht="12.75" x14ac:dyDescent="0.25"/>
    <row r="81" spans="25:34" ht="12.75" x14ac:dyDescent="0.25"/>
    <row r="82" spans="25:34" ht="12.75" x14ac:dyDescent="0.25">
      <c r="Y82" s="262"/>
    </row>
    <row r="83" spans="25:34" ht="12.75" x14ac:dyDescent="0.25">
      <c r="Y83" s="262"/>
      <c r="Z83" s="262"/>
      <c r="AA83" s="262"/>
      <c r="AB83" s="262"/>
      <c r="AC83" s="262"/>
      <c r="AD83" s="262"/>
      <c r="AE83" s="262"/>
      <c r="AF83" s="262"/>
      <c r="AG83" s="262"/>
      <c r="AH83" s="262"/>
    </row>
    <row r="84" spans="25:34" ht="12.75" x14ac:dyDescent="0.25"/>
    <row r="85" spans="25:34" ht="12.75" x14ac:dyDescent="0.25"/>
    <row r="86" spans="25:34" ht="12.75" x14ac:dyDescent="0.25"/>
    <row r="87" spans="25:34" ht="12.75" x14ac:dyDescent="0.25"/>
    <row r="88" spans="25:34" ht="12.75" x14ac:dyDescent="0.25">
      <c r="AH88" s="262"/>
    </row>
    <row r="89" spans="25:34" ht="12.75" x14ac:dyDescent="0.25"/>
    <row r="90" spans="25:34" ht="12.75" x14ac:dyDescent="0.25"/>
    <row r="91" spans="25:34" ht="12.75" x14ac:dyDescent="0.25"/>
    <row r="92" spans="25:34" ht="13.5" customHeight="1" x14ac:dyDescent="0.25"/>
    <row r="93" spans="25:34" ht="13.5" customHeight="1" x14ac:dyDescent="0.25"/>
    <row r="94" spans="25:34" ht="13.5" customHeight="1" x14ac:dyDescent="0.25">
      <c r="AF94" s="262"/>
      <c r="AG94" s="262"/>
      <c r="AH94" s="262"/>
    </row>
    <row r="95" spans="25:34" ht="13.5" customHeight="1" x14ac:dyDescent="0.25">
      <c r="AH95" s="262"/>
    </row>
    <row r="96" spans="25:34" ht="13.5" customHeight="1" x14ac:dyDescent="0.25"/>
    <row r="97" spans="33:34" ht="13.5" customHeight="1" x14ac:dyDescent="0.25"/>
    <row r="98" spans="33:34" ht="13.5" customHeight="1" x14ac:dyDescent="0.25"/>
    <row r="99" spans="33:34" ht="13.5" customHeight="1" x14ac:dyDescent="0.25"/>
    <row r="100" spans="33:34" ht="13.5" customHeight="1" x14ac:dyDescent="0.25"/>
    <row r="101" spans="33:34" ht="13.5" customHeight="1" x14ac:dyDescent="0.25">
      <c r="AH101" s="262"/>
    </row>
    <row r="102" spans="33:34" ht="13.5" customHeight="1" x14ac:dyDescent="0.25"/>
    <row r="103" spans="33:34" ht="13.5" customHeight="1" x14ac:dyDescent="0.25"/>
    <row r="104" spans="33:34" ht="13.5" customHeight="1" x14ac:dyDescent="0.25">
      <c r="AG104" s="262"/>
      <c r="AH104" s="262"/>
    </row>
    <row r="105" spans="33:34" ht="13.5" customHeight="1" x14ac:dyDescent="0.25"/>
    <row r="106" spans="33:34" ht="13.5" customHeight="1" x14ac:dyDescent="0.25"/>
    <row r="107" spans="33:34" ht="13.5" customHeight="1" x14ac:dyDescent="0.25"/>
    <row r="108" spans="33:34" ht="13.5" customHeight="1" x14ac:dyDescent="0.25"/>
    <row r="109" spans="33:34" ht="13.5" customHeight="1" x14ac:dyDescent="0.25"/>
    <row r="110" spans="33:34" ht="13.5" customHeight="1" x14ac:dyDescent="0.25"/>
    <row r="111" spans="33:34" ht="13.5" customHeight="1" x14ac:dyDescent="0.25"/>
    <row r="112" spans="33:34" ht="13.5" customHeight="1" x14ac:dyDescent="0.25"/>
    <row r="113" spans="34:122" ht="13.5" customHeight="1" x14ac:dyDescent="0.25"/>
    <row r="114" spans="34:122" ht="13.5" customHeight="1" x14ac:dyDescent="0.25"/>
    <row r="115" spans="34:122" ht="13.5" customHeight="1" x14ac:dyDescent="0.25"/>
    <row r="116" spans="34:122" ht="13.5" customHeight="1" x14ac:dyDescent="0.25">
      <c r="AH116" s="262"/>
    </row>
    <row r="117" spans="34:122" ht="13.5" customHeight="1" x14ac:dyDescent="0.25"/>
    <row r="118" spans="34:122" ht="13.5" customHeight="1" x14ac:dyDescent="0.25"/>
    <row r="119" spans="34:122" ht="13.5" customHeight="1" x14ac:dyDescent="0.25"/>
    <row r="120" spans="34:122" ht="13.5" customHeight="1" x14ac:dyDescent="0.25">
      <c r="AH120" s="262"/>
    </row>
    <row r="121" spans="34:122" ht="13.5" customHeight="1" x14ac:dyDescent="0.25">
      <c r="AH121" s="262"/>
    </row>
    <row r="122" spans="34:122" ht="13.5" customHeight="1" x14ac:dyDescent="0.25"/>
    <row r="123" spans="34:122" ht="13.5" customHeight="1" x14ac:dyDescent="0.25"/>
    <row r="124" spans="34:122" ht="13.5" customHeight="1" x14ac:dyDescent="0.25"/>
    <row r="125" spans="34:122" ht="13.5" customHeight="1" x14ac:dyDescent="0.25">
      <c r="DR125" s="262" t="s">
        <v>499</v>
      </c>
    </row>
  </sheetData>
  <sheetProtection algorithmName="SHA-512" hashValue="PHr/3NUi8UOXMGi34n9KxOZ6PCqcos+xi9C0bIMQGbp6euyzLjhUDCS8YibyiSSNwtzkWDvo+jPiVIiKv21l3Q==" saltValue="JAKM4pwxx04uvgAlEseZa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60" zoomScaleNormal="60" zoomScaleSheetLayoutView="55" workbookViewId="0">
      <selection activeCell="AN65" sqref="AN65:DC69"/>
    </sheetView>
  </sheetViews>
  <sheetFormatPr defaultColWidth="0" defaultRowHeight="13.5" customHeight="1" zeroHeight="1" x14ac:dyDescent="0.25"/>
  <cols>
    <col min="1" max="34" width="2.46484375" style="263" customWidth="1"/>
    <col min="35" max="122" width="2.46484375" style="262" customWidth="1"/>
    <col min="123" max="16384" width="2.46484375" style="262" hidden="1"/>
  </cols>
  <sheetData>
    <row r="1" spans="2:34" ht="13.5" customHeight="1" x14ac:dyDescent="0.2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2.75" x14ac:dyDescent="0.25">
      <c r="S2" s="262"/>
      <c r="AH2" s="262"/>
    </row>
    <row r="3" spans="2:34" ht="12.75" x14ac:dyDescent="0.2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2.75" x14ac:dyDescent="0.25"/>
    <row r="5" spans="2:34" ht="12.75" x14ac:dyDescent="0.25"/>
    <row r="6" spans="2:34" ht="12.75" x14ac:dyDescent="0.25"/>
    <row r="7" spans="2:34" ht="12.75" x14ac:dyDescent="0.25"/>
    <row r="8" spans="2:34" ht="12.75" x14ac:dyDescent="0.25"/>
    <row r="9" spans="2:34" ht="12.75" x14ac:dyDescent="0.25">
      <c r="AH9" s="262"/>
    </row>
    <row r="10" spans="2:34" ht="12.75" x14ac:dyDescent="0.25"/>
    <row r="11" spans="2:34" ht="12.75" x14ac:dyDescent="0.25"/>
    <row r="12" spans="2:34" ht="12.75" x14ac:dyDescent="0.25"/>
    <row r="13" spans="2:34" ht="12.75" x14ac:dyDescent="0.25"/>
    <row r="14" spans="2:34" ht="12.75" x14ac:dyDescent="0.25"/>
    <row r="15" spans="2:34" ht="12.75" x14ac:dyDescent="0.25"/>
    <row r="16" spans="2:34" ht="12.75" x14ac:dyDescent="0.25"/>
    <row r="17" spans="12:34" ht="12.75" x14ac:dyDescent="0.25">
      <c r="AH17" s="262"/>
    </row>
    <row r="18" spans="12:34" ht="12.75" x14ac:dyDescent="0.25"/>
    <row r="19" spans="12:34" ht="12.75" x14ac:dyDescent="0.25"/>
    <row r="20" spans="12:34" ht="12.75" x14ac:dyDescent="0.25">
      <c r="AH20" s="262"/>
    </row>
    <row r="21" spans="12:34" ht="12.75" x14ac:dyDescent="0.25">
      <c r="AH21" s="262"/>
    </row>
    <row r="22" spans="12:34" ht="12.75" x14ac:dyDescent="0.25"/>
    <row r="23" spans="12:34" ht="12.75" x14ac:dyDescent="0.25"/>
    <row r="24" spans="12:34" ht="12.75" x14ac:dyDescent="0.25">
      <c r="Q24" s="262"/>
    </row>
    <row r="25" spans="12:34" ht="12.75" x14ac:dyDescent="0.25"/>
    <row r="26" spans="12:34" ht="12.75" x14ac:dyDescent="0.25"/>
    <row r="27" spans="12:34" ht="12.75" x14ac:dyDescent="0.25"/>
    <row r="28" spans="12:34" ht="12.75" x14ac:dyDescent="0.25">
      <c r="O28" s="262"/>
      <c r="T28" s="262"/>
      <c r="AH28" s="262"/>
    </row>
    <row r="29" spans="12:34" ht="12.75" x14ac:dyDescent="0.25"/>
    <row r="30" spans="12:34" ht="12.75" x14ac:dyDescent="0.25"/>
    <row r="31" spans="12:34" ht="12.75" x14ac:dyDescent="0.25">
      <c r="Q31" s="262"/>
    </row>
    <row r="32" spans="12:34" ht="12.75" x14ac:dyDescent="0.25">
      <c r="L32" s="262"/>
    </row>
    <row r="33" spans="2:34" ht="12.75" x14ac:dyDescent="0.25">
      <c r="C33" s="262"/>
      <c r="E33" s="262"/>
      <c r="G33" s="262"/>
      <c r="I33" s="262"/>
      <c r="X33" s="262"/>
    </row>
    <row r="34" spans="2:34" ht="12.75" x14ac:dyDescent="0.25">
      <c r="B34" s="262"/>
      <c r="P34" s="262"/>
      <c r="R34" s="262"/>
      <c r="T34" s="262"/>
    </row>
    <row r="35" spans="2:34" ht="12.75" x14ac:dyDescent="0.25">
      <c r="D35" s="262"/>
      <c r="W35" s="262"/>
      <c r="AC35" s="262"/>
      <c r="AD35" s="262"/>
      <c r="AE35" s="262"/>
      <c r="AF35" s="262"/>
      <c r="AG35" s="262"/>
      <c r="AH35" s="262"/>
    </row>
    <row r="36" spans="2:34" ht="12.75" x14ac:dyDescent="0.25">
      <c r="H36" s="262"/>
      <c r="J36" s="262"/>
      <c r="K36" s="262"/>
      <c r="M36" s="262"/>
      <c r="Y36" s="262"/>
      <c r="Z36" s="262"/>
      <c r="AA36" s="262"/>
      <c r="AB36" s="262"/>
      <c r="AC36" s="262"/>
      <c r="AD36" s="262"/>
      <c r="AE36" s="262"/>
      <c r="AF36" s="262"/>
      <c r="AG36" s="262"/>
      <c r="AH36" s="262"/>
    </row>
    <row r="37" spans="2:34" ht="12.75" x14ac:dyDescent="0.25">
      <c r="AH37" s="262"/>
    </row>
    <row r="38" spans="2:34" ht="12.75" x14ac:dyDescent="0.25">
      <c r="AG38" s="262"/>
      <c r="AH38" s="262"/>
    </row>
    <row r="39" spans="2:34" ht="12.75" x14ac:dyDescent="0.25"/>
    <row r="40" spans="2:34" ht="12.75" x14ac:dyDescent="0.25">
      <c r="X40" s="262"/>
    </row>
    <row r="41" spans="2:34" ht="12.75" x14ac:dyDescent="0.25">
      <c r="R41" s="262"/>
    </row>
    <row r="42" spans="2:34" ht="12.75" x14ac:dyDescent="0.25">
      <c r="W42" s="262"/>
    </row>
    <row r="43" spans="2:34" ht="12.75" x14ac:dyDescent="0.25">
      <c r="Y43" s="262"/>
      <c r="Z43" s="262"/>
      <c r="AA43" s="262"/>
      <c r="AB43" s="262"/>
      <c r="AC43" s="262"/>
      <c r="AD43" s="262"/>
      <c r="AE43" s="262"/>
      <c r="AF43" s="262"/>
      <c r="AG43" s="262"/>
      <c r="AH43" s="262"/>
    </row>
    <row r="44" spans="2:34" ht="12.75" x14ac:dyDescent="0.25">
      <c r="AH44" s="262"/>
    </row>
    <row r="45" spans="2:34" ht="12.75" x14ac:dyDescent="0.25">
      <c r="X45" s="262"/>
    </row>
    <row r="46" spans="2:34" ht="12.75" x14ac:dyDescent="0.25"/>
    <row r="47" spans="2:34" ht="12.75" x14ac:dyDescent="0.25"/>
    <row r="48" spans="2:34" ht="12.75" x14ac:dyDescent="0.25">
      <c r="W48" s="262"/>
      <c r="Y48" s="262"/>
      <c r="Z48" s="262"/>
      <c r="AA48" s="262"/>
      <c r="AB48" s="262"/>
      <c r="AC48" s="262"/>
      <c r="AD48" s="262"/>
      <c r="AE48" s="262"/>
      <c r="AF48" s="262"/>
      <c r="AG48" s="262"/>
      <c r="AH48" s="262"/>
    </row>
    <row r="49" spans="28:34" ht="12.75" x14ac:dyDescent="0.25"/>
    <row r="50" spans="28:34" ht="12.75" x14ac:dyDescent="0.25">
      <c r="AE50" s="262"/>
      <c r="AF50" s="262"/>
      <c r="AG50" s="262"/>
      <c r="AH50" s="262"/>
    </row>
    <row r="51" spans="28:34" ht="12.75" x14ac:dyDescent="0.25">
      <c r="AC51" s="262"/>
      <c r="AD51" s="262"/>
      <c r="AE51" s="262"/>
      <c r="AF51" s="262"/>
      <c r="AG51" s="262"/>
      <c r="AH51" s="262"/>
    </row>
    <row r="52" spans="28:34" ht="12.75" x14ac:dyDescent="0.25"/>
    <row r="53" spans="28:34" ht="12.75" x14ac:dyDescent="0.25">
      <c r="AF53" s="262"/>
      <c r="AG53" s="262"/>
      <c r="AH53" s="262"/>
    </row>
    <row r="54" spans="28:34" ht="12.75" x14ac:dyDescent="0.25">
      <c r="AH54" s="262"/>
    </row>
    <row r="55" spans="28:34" ht="12.75" x14ac:dyDescent="0.25"/>
    <row r="56" spans="28:34" ht="12.75" x14ac:dyDescent="0.25">
      <c r="AB56" s="262"/>
      <c r="AC56" s="262"/>
      <c r="AD56" s="262"/>
      <c r="AE56" s="262"/>
      <c r="AF56" s="262"/>
      <c r="AG56" s="262"/>
      <c r="AH56" s="262"/>
    </row>
    <row r="57" spans="28:34" ht="12.75" x14ac:dyDescent="0.25">
      <c r="AH57" s="262"/>
    </row>
    <row r="58" spans="28:34" ht="12.75" x14ac:dyDescent="0.25">
      <c r="AH58" s="262"/>
    </row>
    <row r="59" spans="28:34" ht="12.75" x14ac:dyDescent="0.25">
      <c r="AG59" s="262"/>
      <c r="AH59" s="262"/>
    </row>
    <row r="60" spans="28:34" ht="12.75" x14ac:dyDescent="0.25"/>
    <row r="61" spans="28:34" ht="12.75" x14ac:dyDescent="0.25"/>
    <row r="62" spans="28:34" ht="12.75" x14ac:dyDescent="0.25"/>
    <row r="63" spans="28:34" ht="12.75" x14ac:dyDescent="0.25">
      <c r="AH63" s="262"/>
    </row>
    <row r="64" spans="28:34" ht="12.75" x14ac:dyDescent="0.25">
      <c r="AG64" s="262"/>
      <c r="AH64" s="262"/>
    </row>
    <row r="65" spans="28:34" ht="12.75" x14ac:dyDescent="0.25"/>
    <row r="66" spans="28:34" ht="12.75" x14ac:dyDescent="0.25"/>
    <row r="67" spans="28:34" ht="12.75" x14ac:dyDescent="0.25"/>
    <row r="68" spans="28:34" ht="12.75" x14ac:dyDescent="0.25">
      <c r="AB68" s="262"/>
      <c r="AC68" s="262"/>
      <c r="AD68" s="262"/>
      <c r="AE68" s="262"/>
      <c r="AF68" s="262"/>
      <c r="AG68" s="262"/>
      <c r="AH68" s="262"/>
    </row>
    <row r="69" spans="28:34" ht="12.75" x14ac:dyDescent="0.25">
      <c r="AF69" s="262"/>
      <c r="AG69" s="262"/>
      <c r="AH69" s="262"/>
    </row>
    <row r="70" spans="28:34" ht="12.75" x14ac:dyDescent="0.25"/>
    <row r="71" spans="28:34" ht="12.75" x14ac:dyDescent="0.25"/>
    <row r="72" spans="28:34" ht="12.75" x14ac:dyDescent="0.25"/>
    <row r="73" spans="28:34" ht="12.75" x14ac:dyDescent="0.25"/>
    <row r="74" spans="28:34" ht="12.75" x14ac:dyDescent="0.25"/>
    <row r="75" spans="28:34" ht="12.75" x14ac:dyDescent="0.25">
      <c r="AH75" s="262"/>
    </row>
    <row r="76" spans="28:34" ht="12.75" x14ac:dyDescent="0.25">
      <c r="AF76" s="262"/>
      <c r="AG76" s="262"/>
      <c r="AH76" s="262"/>
    </row>
    <row r="77" spans="28:34" ht="12.75" x14ac:dyDescent="0.25">
      <c r="AG77" s="262"/>
      <c r="AH77" s="262"/>
    </row>
    <row r="78" spans="28:34" ht="12.75" x14ac:dyDescent="0.25"/>
    <row r="79" spans="28:34" ht="12.75" x14ac:dyDescent="0.25"/>
    <row r="80" spans="28:34" ht="12.75" x14ac:dyDescent="0.25"/>
    <row r="81" spans="25:34" ht="12.75" x14ac:dyDescent="0.25"/>
    <row r="82" spans="25:34" ht="12.75" x14ac:dyDescent="0.25">
      <c r="Y82" s="262"/>
    </row>
    <row r="83" spans="25:34" ht="12.75" x14ac:dyDescent="0.25">
      <c r="Y83" s="262"/>
      <c r="Z83" s="262"/>
      <c r="AA83" s="262"/>
      <c r="AB83" s="262"/>
      <c r="AC83" s="262"/>
      <c r="AD83" s="262"/>
      <c r="AE83" s="262"/>
      <c r="AF83" s="262"/>
      <c r="AG83" s="262"/>
      <c r="AH83" s="262"/>
    </row>
    <row r="84" spans="25:34" ht="12.75" x14ac:dyDescent="0.25"/>
    <row r="85" spans="25:34" ht="12.75" x14ac:dyDescent="0.25"/>
    <row r="86" spans="25:34" ht="12.75" x14ac:dyDescent="0.25"/>
    <row r="87" spans="25:34" ht="12.75" x14ac:dyDescent="0.25"/>
    <row r="88" spans="25:34" ht="12.75" x14ac:dyDescent="0.25">
      <c r="AH88" s="262"/>
    </row>
    <row r="89" spans="25:34" ht="12.75" x14ac:dyDescent="0.25"/>
    <row r="90" spans="25:34" ht="12.75" x14ac:dyDescent="0.25"/>
    <row r="91" spans="25:34" ht="12.75" x14ac:dyDescent="0.25"/>
    <row r="92" spans="25:34" ht="13.5" customHeight="1" x14ac:dyDescent="0.25"/>
    <row r="93" spans="25:34" ht="13.5" customHeight="1" x14ac:dyDescent="0.25"/>
    <row r="94" spans="25:34" ht="13.5" customHeight="1" x14ac:dyDescent="0.25">
      <c r="AF94" s="262"/>
      <c r="AG94" s="262"/>
      <c r="AH94" s="262"/>
    </row>
    <row r="95" spans="25:34" ht="13.5" customHeight="1" x14ac:dyDescent="0.25">
      <c r="AH95" s="262"/>
    </row>
    <row r="96" spans="25:34" ht="13.5" customHeight="1" x14ac:dyDescent="0.25"/>
    <row r="97" spans="33:34" ht="13.5" customHeight="1" x14ac:dyDescent="0.25"/>
    <row r="98" spans="33:34" ht="13.5" customHeight="1" x14ac:dyDescent="0.25"/>
    <row r="99" spans="33:34" ht="13.5" customHeight="1" x14ac:dyDescent="0.25"/>
    <row r="100" spans="33:34" ht="13.5" customHeight="1" x14ac:dyDescent="0.25"/>
    <row r="101" spans="33:34" ht="13.5" customHeight="1" x14ac:dyDescent="0.25">
      <c r="AH101" s="262"/>
    </row>
    <row r="102" spans="33:34" ht="13.5" customHeight="1" x14ac:dyDescent="0.25"/>
    <row r="103" spans="33:34" ht="13.5" customHeight="1" x14ac:dyDescent="0.25"/>
    <row r="104" spans="33:34" ht="13.5" customHeight="1" x14ac:dyDescent="0.25">
      <c r="AG104" s="262"/>
      <c r="AH104" s="262"/>
    </row>
    <row r="105" spans="33:34" ht="13.5" customHeight="1" x14ac:dyDescent="0.25"/>
    <row r="106" spans="33:34" ht="13.5" customHeight="1" x14ac:dyDescent="0.25"/>
    <row r="107" spans="33:34" ht="13.5" customHeight="1" x14ac:dyDescent="0.25"/>
    <row r="108" spans="33:34" ht="13.5" customHeight="1" x14ac:dyDescent="0.25"/>
    <row r="109" spans="33:34" ht="13.5" customHeight="1" x14ac:dyDescent="0.25"/>
    <row r="110" spans="33:34" ht="13.5" customHeight="1" x14ac:dyDescent="0.25"/>
    <row r="111" spans="33:34" ht="13.5" customHeight="1" x14ac:dyDescent="0.25"/>
    <row r="112" spans="33:34" ht="13.5" customHeight="1" x14ac:dyDescent="0.25"/>
    <row r="113" spans="34:122" ht="13.5" customHeight="1" x14ac:dyDescent="0.25"/>
    <row r="114" spans="34:122" ht="13.5" customHeight="1" x14ac:dyDescent="0.25"/>
    <row r="115" spans="34:122" ht="13.5" customHeight="1" x14ac:dyDescent="0.25"/>
    <row r="116" spans="34:122" ht="13.5" customHeight="1" x14ac:dyDescent="0.25">
      <c r="AH116" s="262"/>
    </row>
    <row r="117" spans="34:122" ht="13.5" customHeight="1" x14ac:dyDescent="0.25"/>
    <row r="118" spans="34:122" ht="13.5" customHeight="1" x14ac:dyDescent="0.25"/>
    <row r="119" spans="34:122" ht="13.5" customHeight="1" x14ac:dyDescent="0.25"/>
    <row r="120" spans="34:122" ht="13.5" customHeight="1" x14ac:dyDescent="0.25">
      <c r="AH120" s="262"/>
    </row>
    <row r="121" spans="34:122" ht="13.5" customHeight="1" x14ac:dyDescent="0.25">
      <c r="AH121" s="262"/>
    </row>
    <row r="122" spans="34:122" ht="13.5" customHeight="1" x14ac:dyDescent="0.25"/>
    <row r="123" spans="34:122" ht="13.5" customHeight="1" x14ac:dyDescent="0.25"/>
    <row r="124" spans="34:122" ht="13.5" customHeight="1" x14ac:dyDescent="0.25"/>
    <row r="125" spans="34:122" ht="13.5" customHeight="1" x14ac:dyDescent="0.25">
      <c r="DR125" s="262" t="s">
        <v>499</v>
      </c>
    </row>
  </sheetData>
  <sheetProtection algorithmName="SHA-512" hashValue="8skkwTrkAtQYsHS/Rj3g8GknXrrCSkvdz+HLahCfSWGQa0A5c3NBcp3wjpXfs+ne/HUo5TnUd9GB+fh1FyN/8g==" saltValue="TJ4+GpIEnGEmeE1wk1+u0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328125" defaultRowHeight="12.75" x14ac:dyDescent="0.25"/>
  <cols>
    <col min="1" max="1" width="45.86328125" style="141" customWidth="1"/>
    <col min="2" max="8" width="13.33203125" style="141" customWidth="1"/>
    <col min="9" max="16384" width="11.1328125" style="141"/>
  </cols>
  <sheetData>
    <row r="1" spans="1:8" x14ac:dyDescent="0.25">
      <c r="A1" s="135"/>
      <c r="B1" s="136"/>
      <c r="C1" s="137"/>
      <c r="D1" s="138"/>
      <c r="E1" s="139"/>
      <c r="F1" s="139"/>
      <c r="G1" s="139"/>
      <c r="H1" s="140"/>
    </row>
    <row r="2" spans="1:8" x14ac:dyDescent="0.25">
      <c r="A2" s="142"/>
      <c r="B2" s="143"/>
      <c r="C2" s="144"/>
      <c r="D2" s="145" t="s">
        <v>52</v>
      </c>
      <c r="E2" s="146"/>
      <c r="F2" s="147" t="s">
        <v>549</v>
      </c>
      <c r="G2" s="148"/>
      <c r="H2" s="149"/>
    </row>
    <row r="3" spans="1:8" x14ac:dyDescent="0.25">
      <c r="A3" s="145" t="s">
        <v>542</v>
      </c>
      <c r="B3" s="150"/>
      <c r="C3" s="151"/>
      <c r="D3" s="152">
        <v>30077</v>
      </c>
      <c r="E3" s="153"/>
      <c r="F3" s="154">
        <v>67343</v>
      </c>
      <c r="G3" s="155"/>
      <c r="H3" s="156"/>
    </row>
    <row r="4" spans="1:8" x14ac:dyDescent="0.25">
      <c r="A4" s="157"/>
      <c r="B4" s="158"/>
      <c r="C4" s="159"/>
      <c r="D4" s="160">
        <v>6227</v>
      </c>
      <c r="E4" s="161"/>
      <c r="F4" s="162">
        <v>32865</v>
      </c>
      <c r="G4" s="163"/>
      <c r="H4" s="164"/>
    </row>
    <row r="5" spans="1:8" x14ac:dyDescent="0.25">
      <c r="A5" s="145" t="s">
        <v>544</v>
      </c>
      <c r="B5" s="150"/>
      <c r="C5" s="151"/>
      <c r="D5" s="152">
        <v>8403</v>
      </c>
      <c r="E5" s="153"/>
      <c r="F5" s="154">
        <v>73475</v>
      </c>
      <c r="G5" s="155"/>
      <c r="H5" s="156"/>
    </row>
    <row r="6" spans="1:8" x14ac:dyDescent="0.25">
      <c r="A6" s="157"/>
      <c r="B6" s="158"/>
      <c r="C6" s="159"/>
      <c r="D6" s="160">
        <v>6056</v>
      </c>
      <c r="E6" s="161"/>
      <c r="F6" s="162">
        <v>43072</v>
      </c>
      <c r="G6" s="163"/>
      <c r="H6" s="164"/>
    </row>
    <row r="7" spans="1:8" x14ac:dyDescent="0.25">
      <c r="A7" s="145" t="s">
        <v>545</v>
      </c>
      <c r="B7" s="150"/>
      <c r="C7" s="151"/>
      <c r="D7" s="152">
        <v>34283</v>
      </c>
      <c r="E7" s="153"/>
      <c r="F7" s="154">
        <v>87464</v>
      </c>
      <c r="G7" s="155"/>
      <c r="H7" s="156"/>
    </row>
    <row r="8" spans="1:8" x14ac:dyDescent="0.25">
      <c r="A8" s="157"/>
      <c r="B8" s="158"/>
      <c r="C8" s="159"/>
      <c r="D8" s="160">
        <v>15301</v>
      </c>
      <c r="E8" s="161"/>
      <c r="F8" s="162">
        <v>47479</v>
      </c>
      <c r="G8" s="163"/>
      <c r="H8" s="164"/>
    </row>
    <row r="9" spans="1:8" x14ac:dyDescent="0.25">
      <c r="A9" s="145" t="s">
        <v>546</v>
      </c>
      <c r="B9" s="150"/>
      <c r="C9" s="151"/>
      <c r="D9" s="152">
        <v>143094</v>
      </c>
      <c r="E9" s="153"/>
      <c r="F9" s="154">
        <v>96248</v>
      </c>
      <c r="G9" s="155"/>
      <c r="H9" s="156"/>
    </row>
    <row r="10" spans="1:8" x14ac:dyDescent="0.25">
      <c r="A10" s="157"/>
      <c r="B10" s="158"/>
      <c r="C10" s="159"/>
      <c r="D10" s="160">
        <v>113934</v>
      </c>
      <c r="E10" s="161"/>
      <c r="F10" s="162">
        <v>55768</v>
      </c>
      <c r="G10" s="163"/>
      <c r="H10" s="164"/>
    </row>
    <row r="11" spans="1:8" x14ac:dyDescent="0.25">
      <c r="A11" s="145" t="s">
        <v>547</v>
      </c>
      <c r="B11" s="150"/>
      <c r="C11" s="151"/>
      <c r="D11" s="152">
        <v>126214</v>
      </c>
      <c r="E11" s="153"/>
      <c r="F11" s="154">
        <v>76413</v>
      </c>
      <c r="G11" s="155"/>
      <c r="H11" s="156"/>
    </row>
    <row r="12" spans="1:8" x14ac:dyDescent="0.25">
      <c r="A12" s="157"/>
      <c r="B12" s="158"/>
      <c r="C12" s="165"/>
      <c r="D12" s="160">
        <v>77437</v>
      </c>
      <c r="E12" s="161"/>
      <c r="F12" s="162">
        <v>39658</v>
      </c>
      <c r="G12" s="163"/>
      <c r="H12" s="164"/>
    </row>
    <row r="13" spans="1:8" x14ac:dyDescent="0.25">
      <c r="A13" s="145"/>
      <c r="B13" s="150"/>
      <c r="C13" s="166"/>
      <c r="D13" s="167">
        <v>68414</v>
      </c>
      <c r="E13" s="168"/>
      <c r="F13" s="169">
        <v>80189</v>
      </c>
      <c r="G13" s="170"/>
      <c r="H13" s="156"/>
    </row>
    <row r="14" spans="1:8" x14ac:dyDescent="0.25">
      <c r="A14" s="157"/>
      <c r="B14" s="158"/>
      <c r="C14" s="159"/>
      <c r="D14" s="160">
        <v>43791</v>
      </c>
      <c r="E14" s="161"/>
      <c r="F14" s="162">
        <v>43768</v>
      </c>
      <c r="G14" s="163"/>
      <c r="H14" s="164"/>
    </row>
    <row r="17" spans="1:11" x14ac:dyDescent="0.25">
      <c r="A17" s="141" t="s">
        <v>53</v>
      </c>
    </row>
    <row r="18" spans="1:11" x14ac:dyDescent="0.2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5">
      <c r="A19" s="171" t="s">
        <v>54</v>
      </c>
      <c r="B19" s="171">
        <f>ROUND(VALUE(SUBSTITUTE(実質収支比率等に係る経年分析!F$48,"▲","-")),2)</f>
        <v>9.14</v>
      </c>
      <c r="C19" s="171">
        <f>ROUND(VALUE(SUBSTITUTE(実質収支比率等に係る経年分析!G$48,"▲","-")),2)</f>
        <v>9.49</v>
      </c>
      <c r="D19" s="171">
        <f>ROUND(VALUE(SUBSTITUTE(実質収支比率等に係る経年分析!H$48,"▲","-")),2)</f>
        <v>7.75</v>
      </c>
      <c r="E19" s="171">
        <f>ROUND(VALUE(SUBSTITUTE(実質収支比率等に係る経年分析!I$48,"▲","-")),2)</f>
        <v>9.76</v>
      </c>
      <c r="F19" s="171">
        <f>ROUND(VALUE(SUBSTITUTE(実質収支比率等に係る経年分析!J$48,"▲","-")),2)</f>
        <v>11.94</v>
      </c>
    </row>
    <row r="20" spans="1:11" x14ac:dyDescent="0.25">
      <c r="A20" s="171" t="s">
        <v>55</v>
      </c>
      <c r="B20" s="171">
        <f>ROUND(VALUE(SUBSTITUTE(実質収支比率等に係る経年分析!F$47,"▲","-")),2)</f>
        <v>30.46</v>
      </c>
      <c r="C20" s="171">
        <f>ROUND(VALUE(SUBSTITUTE(実質収支比率等に係る経年分析!G$47,"▲","-")),2)</f>
        <v>38.1</v>
      </c>
      <c r="D20" s="171">
        <f>ROUND(VALUE(SUBSTITUTE(実質収支比率等に係る経年分析!H$47,"▲","-")),2)</f>
        <v>40.29</v>
      </c>
      <c r="E20" s="171">
        <f>ROUND(VALUE(SUBSTITUTE(実質収支比率等に係る経年分析!I$47,"▲","-")),2)</f>
        <v>51.32</v>
      </c>
      <c r="F20" s="171">
        <f>ROUND(VALUE(SUBSTITUTE(実質収支比率等に係る経年分析!J$47,"▲","-")),2)</f>
        <v>56.66</v>
      </c>
    </row>
    <row r="21" spans="1:11" x14ac:dyDescent="0.25">
      <c r="A21" s="171" t="s">
        <v>56</v>
      </c>
      <c r="B21" s="171">
        <f>IF(ISNUMBER(VALUE(SUBSTITUTE(実質収支比率等に係る経年分析!F$49,"▲","-"))),ROUND(VALUE(SUBSTITUTE(実質収支比率等に係る経年分析!F$49,"▲","-")),2),NA())</f>
        <v>-1.69</v>
      </c>
      <c r="C21" s="171">
        <f>IF(ISNUMBER(VALUE(SUBSTITUTE(実質収支比率等に係る経年分析!G$49,"▲","-"))),ROUND(VALUE(SUBSTITUTE(実質収支比率等に係る経年分析!G$49,"▲","-")),2),NA())</f>
        <v>8.6300000000000008</v>
      </c>
      <c r="D21" s="171">
        <f>IF(ISNUMBER(VALUE(SUBSTITUTE(実質収支比率等に係る経年分析!H$49,"▲","-"))),ROUND(VALUE(SUBSTITUTE(実質収支比率等に係る経年分析!H$49,"▲","-")),2),NA())</f>
        <v>0.61</v>
      </c>
      <c r="E21" s="171">
        <f>IF(ISNUMBER(VALUE(SUBSTITUTE(実質収支比率等に係る経年分析!I$49,"▲","-"))),ROUND(VALUE(SUBSTITUTE(実質収支比率等に係る経年分析!I$49,"▲","-")),2),NA())</f>
        <v>14.89</v>
      </c>
      <c r="F21" s="171">
        <f>IF(ISNUMBER(VALUE(SUBSTITUTE(実質収支比率等に係る経年分析!J$49,"▲","-"))),ROUND(VALUE(SUBSTITUTE(実質収支比率等に係る経年分析!J$49,"▲","-")),2),NA())</f>
        <v>11.58</v>
      </c>
    </row>
    <row r="24" spans="1:11" x14ac:dyDescent="0.25">
      <c r="A24" s="141" t="s">
        <v>57</v>
      </c>
    </row>
    <row r="25" spans="1:11" x14ac:dyDescent="0.2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5">
      <c r="A26" s="172"/>
      <c r="B26" s="172" t="s">
        <v>58</v>
      </c>
      <c r="C26" s="172" t="s">
        <v>59</v>
      </c>
      <c r="D26" s="172" t="s">
        <v>58</v>
      </c>
      <c r="E26" s="172" t="s">
        <v>59</v>
      </c>
      <c r="F26" s="172" t="s">
        <v>58</v>
      </c>
      <c r="G26" s="172" t="s">
        <v>59</v>
      </c>
      <c r="H26" s="172" t="s">
        <v>58</v>
      </c>
      <c r="I26" s="172" t="s">
        <v>59</v>
      </c>
      <c r="J26" s="172" t="s">
        <v>58</v>
      </c>
      <c r="K26" s="172" t="s">
        <v>59</v>
      </c>
    </row>
    <row r="27" spans="1:11" x14ac:dyDescent="0.2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1.9</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5">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2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0.12</v>
      </c>
    </row>
    <row r="33" spans="1:16" x14ac:dyDescent="0.25">
      <c r="A33" s="172" t="str">
        <f>IF(連結実質赤字比率に係る赤字・黒字の構成分析!C$37="",NA(),連結実質赤字比率に係る赤字・黒字の構成分析!C$37)</f>
        <v>下水道事業特別会計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0.61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1.08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0.83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1.46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1.06</v>
      </c>
    </row>
    <row r="34" spans="1:16" x14ac:dyDescent="0.2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7.57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7.64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7.12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7.78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7.21</v>
      </c>
    </row>
    <row r="35" spans="1:16" x14ac:dyDescent="0.2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9.1300000000000008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9.48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7.75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9.76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11.94</v>
      </c>
    </row>
    <row r="36" spans="1:16" x14ac:dyDescent="0.25">
      <c r="A36" s="172" t="str">
        <f>IF(連結実質赤字比率に係る赤字・黒字の構成分析!C$34="",NA(),連結実質赤字比率に係る赤字・黒字の構成分析!C$34)</f>
        <v>上水道事業会計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12.95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12.58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12.73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12.83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12.39</v>
      </c>
    </row>
    <row r="39" spans="1:16" x14ac:dyDescent="0.25">
      <c r="A39" s="141" t="s">
        <v>60</v>
      </c>
    </row>
    <row r="40" spans="1:16" x14ac:dyDescent="0.2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5">
      <c r="A42" s="173" t="s">
        <v>63</v>
      </c>
      <c r="B42" s="173"/>
      <c r="C42" s="173"/>
      <c r="D42" s="173">
        <f>'実質公債費比率（分子）の構造'!K$52</f>
        <v>648</v>
      </c>
      <c r="E42" s="173"/>
      <c r="F42" s="173"/>
      <c r="G42" s="173">
        <f>'実質公債費比率（分子）の構造'!L$52</f>
        <v>651</v>
      </c>
      <c r="H42" s="173"/>
      <c r="I42" s="173"/>
      <c r="J42" s="173">
        <f>'実質公債費比率（分子）の構造'!M$52</f>
        <v>643</v>
      </c>
      <c r="K42" s="173"/>
      <c r="L42" s="173"/>
      <c r="M42" s="173">
        <f>'実質公債費比率（分子）の構造'!N$52</f>
        <v>622</v>
      </c>
      <c r="N42" s="173"/>
      <c r="O42" s="173"/>
      <c r="P42" s="173">
        <f>'実質公債費比率（分子）の構造'!O$52</f>
        <v>607</v>
      </c>
    </row>
    <row r="43" spans="1:16" x14ac:dyDescent="0.2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5">
      <c r="A45" s="173" t="s">
        <v>66</v>
      </c>
      <c r="B45" s="173">
        <f>'実質公債費比率（分子）の構造'!K$49</f>
        <v>38</v>
      </c>
      <c r="C45" s="173"/>
      <c r="D45" s="173"/>
      <c r="E45" s="173">
        <f>'実質公債費比率（分子）の構造'!L$49</f>
        <v>33</v>
      </c>
      <c r="F45" s="173"/>
      <c r="G45" s="173"/>
      <c r="H45" s="173">
        <f>'実質公債費比率（分子）の構造'!M$49</f>
        <v>25</v>
      </c>
      <c r="I45" s="173"/>
      <c r="J45" s="173"/>
      <c r="K45" s="173">
        <f>'実質公債費比率（分子）の構造'!N$49</f>
        <v>20</v>
      </c>
      <c r="L45" s="173"/>
      <c r="M45" s="173"/>
      <c r="N45" s="173">
        <f>'実質公債費比率（分子）の構造'!O$49</f>
        <v>21</v>
      </c>
      <c r="O45" s="173"/>
      <c r="P45" s="173"/>
    </row>
    <row r="46" spans="1:16" x14ac:dyDescent="0.25">
      <c r="A46" s="173" t="s">
        <v>67</v>
      </c>
      <c r="B46" s="173">
        <f>'実質公債費比率（分子）の構造'!K$48</f>
        <v>366</v>
      </c>
      <c r="C46" s="173"/>
      <c r="D46" s="173"/>
      <c r="E46" s="173">
        <f>'実質公債費比率（分子）の構造'!L$48</f>
        <v>363</v>
      </c>
      <c r="F46" s="173"/>
      <c r="G46" s="173"/>
      <c r="H46" s="173">
        <f>'実質公債費比率（分子）の構造'!M$48</f>
        <v>394</v>
      </c>
      <c r="I46" s="173"/>
      <c r="J46" s="173"/>
      <c r="K46" s="173">
        <f>'実質公債費比率（分子）の構造'!N$48</f>
        <v>373</v>
      </c>
      <c r="L46" s="173"/>
      <c r="M46" s="173"/>
      <c r="N46" s="173">
        <f>'実質公債費比率（分子）の構造'!O$48</f>
        <v>366</v>
      </c>
      <c r="O46" s="173"/>
      <c r="P46" s="173"/>
    </row>
    <row r="47" spans="1:16" x14ac:dyDescent="0.2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5">
      <c r="A49" s="173" t="s">
        <v>70</v>
      </c>
      <c r="B49" s="173">
        <f>'実質公債費比率（分子）の構造'!K$45</f>
        <v>612</v>
      </c>
      <c r="C49" s="173"/>
      <c r="D49" s="173"/>
      <c r="E49" s="173">
        <f>'実質公債費比率（分子）の構造'!L$45</f>
        <v>656</v>
      </c>
      <c r="F49" s="173"/>
      <c r="G49" s="173"/>
      <c r="H49" s="173">
        <f>'実質公債費比率（分子）の構造'!M$45</f>
        <v>630</v>
      </c>
      <c r="I49" s="173"/>
      <c r="J49" s="173"/>
      <c r="K49" s="173">
        <f>'実質公債費比率（分子）の構造'!N$45</f>
        <v>643</v>
      </c>
      <c r="L49" s="173"/>
      <c r="M49" s="173"/>
      <c r="N49" s="173">
        <f>'実質公債費比率（分子）の構造'!O$45</f>
        <v>696</v>
      </c>
      <c r="O49" s="173"/>
      <c r="P49" s="173"/>
    </row>
    <row r="50" spans="1:16" x14ac:dyDescent="0.25">
      <c r="A50" s="173" t="s">
        <v>71</v>
      </c>
      <c r="B50" s="173" t="e">
        <f>NA()</f>
        <v>#N/A</v>
      </c>
      <c r="C50" s="173">
        <f>IF(ISNUMBER('実質公債費比率（分子）の構造'!K$53),'実質公債費比率（分子）の構造'!K$53,NA())</f>
        <v>368</v>
      </c>
      <c r="D50" s="173" t="e">
        <f>NA()</f>
        <v>#N/A</v>
      </c>
      <c r="E50" s="173" t="e">
        <f>NA()</f>
        <v>#N/A</v>
      </c>
      <c r="F50" s="173">
        <f>IF(ISNUMBER('実質公債費比率（分子）の構造'!L$53),'実質公債費比率（分子）の構造'!L$53,NA())</f>
        <v>401</v>
      </c>
      <c r="G50" s="173" t="e">
        <f>NA()</f>
        <v>#N/A</v>
      </c>
      <c r="H50" s="173" t="e">
        <f>NA()</f>
        <v>#N/A</v>
      </c>
      <c r="I50" s="173">
        <f>IF(ISNUMBER('実質公債費比率（分子）の構造'!M$53),'実質公債費比率（分子）の構造'!M$53,NA())</f>
        <v>406</v>
      </c>
      <c r="J50" s="173" t="e">
        <f>NA()</f>
        <v>#N/A</v>
      </c>
      <c r="K50" s="173" t="e">
        <f>NA()</f>
        <v>#N/A</v>
      </c>
      <c r="L50" s="173">
        <f>IF(ISNUMBER('実質公債費比率（分子）の構造'!N$53),'実質公債費比率（分子）の構造'!N$53,NA())</f>
        <v>414</v>
      </c>
      <c r="M50" s="173" t="e">
        <f>NA()</f>
        <v>#N/A</v>
      </c>
      <c r="N50" s="173" t="e">
        <f>NA()</f>
        <v>#N/A</v>
      </c>
      <c r="O50" s="173">
        <f>IF(ISNUMBER('実質公債費比率（分子）の構造'!O$53),'実質公債費比率（分子）の構造'!O$53,NA())</f>
        <v>476</v>
      </c>
      <c r="P50" s="173" t="e">
        <f>NA()</f>
        <v>#N/A</v>
      </c>
    </row>
    <row r="53" spans="1:16" x14ac:dyDescent="0.25">
      <c r="A53" s="141" t="s">
        <v>72</v>
      </c>
    </row>
    <row r="54" spans="1:16" x14ac:dyDescent="0.2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5">
      <c r="A56" s="172" t="s">
        <v>43</v>
      </c>
      <c r="B56" s="172"/>
      <c r="C56" s="172"/>
      <c r="D56" s="172">
        <f>'将来負担比率（分子）の構造'!I$52</f>
        <v>6812</v>
      </c>
      <c r="E56" s="172"/>
      <c r="F56" s="172"/>
      <c r="G56" s="172">
        <f>'将来負担比率（分子）の構造'!J$52</f>
        <v>6470</v>
      </c>
      <c r="H56" s="172"/>
      <c r="I56" s="172"/>
      <c r="J56" s="172">
        <f>'将来負担比率（分子）の構造'!K$52</f>
        <v>6372</v>
      </c>
      <c r="K56" s="172"/>
      <c r="L56" s="172"/>
      <c r="M56" s="172">
        <f>'将来負担比率（分子）の構造'!L$52</f>
        <v>6626</v>
      </c>
      <c r="N56" s="172"/>
      <c r="O56" s="172"/>
      <c r="P56" s="172">
        <f>'将来負担比率（分子）の構造'!M$52</f>
        <v>7064</v>
      </c>
    </row>
    <row r="57" spans="1:16" x14ac:dyDescent="0.2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25">
      <c r="A58" s="172" t="s">
        <v>41</v>
      </c>
      <c r="B58" s="172"/>
      <c r="C58" s="172"/>
      <c r="D58" s="172">
        <f>'将来負担比率（分子）の構造'!I$50</f>
        <v>2155</v>
      </c>
      <c r="E58" s="172"/>
      <c r="F58" s="172"/>
      <c r="G58" s="172">
        <f>'将来負担比率（分子）の構造'!J$50</f>
        <v>3058</v>
      </c>
      <c r="H58" s="172"/>
      <c r="I58" s="172"/>
      <c r="J58" s="172">
        <f>'将来負担比率（分子）の構造'!K$50</f>
        <v>3078</v>
      </c>
      <c r="K58" s="172"/>
      <c r="L58" s="172"/>
      <c r="M58" s="172">
        <f>'将来負担比率（分子）の構造'!L$50</f>
        <v>3657</v>
      </c>
      <c r="N58" s="172"/>
      <c r="O58" s="172"/>
      <c r="P58" s="172">
        <f>'将来負担比率（分子）の構造'!M$50</f>
        <v>4167</v>
      </c>
    </row>
    <row r="59" spans="1:16" x14ac:dyDescent="0.2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5">
      <c r="A62" s="172" t="s">
        <v>35</v>
      </c>
      <c r="B62" s="172">
        <f>'将来負担比率（分子）の構造'!I$45</f>
        <v>510</v>
      </c>
      <c r="C62" s="172"/>
      <c r="D62" s="172"/>
      <c r="E62" s="172">
        <f>'将来負担比率（分子）の構造'!J$45</f>
        <v>490</v>
      </c>
      <c r="F62" s="172"/>
      <c r="G62" s="172"/>
      <c r="H62" s="172">
        <f>'将来負担比率（分子）の構造'!K$45</f>
        <v>577</v>
      </c>
      <c r="I62" s="172"/>
      <c r="J62" s="172"/>
      <c r="K62" s="172">
        <f>'将来負担比率（分子）の構造'!L$45</f>
        <v>555</v>
      </c>
      <c r="L62" s="172"/>
      <c r="M62" s="172"/>
      <c r="N62" s="172">
        <f>'将来負担比率（分子）の構造'!M$45</f>
        <v>641</v>
      </c>
      <c r="O62" s="172"/>
      <c r="P62" s="172"/>
    </row>
    <row r="63" spans="1:16" x14ac:dyDescent="0.25">
      <c r="A63" s="172" t="s">
        <v>34</v>
      </c>
      <c r="B63" s="172">
        <f>'将来負担比率（分子）の構造'!I$44</f>
        <v>280</v>
      </c>
      <c r="C63" s="172"/>
      <c r="D63" s="172"/>
      <c r="E63" s="172">
        <f>'将来負担比率（分子）の構造'!J$44</f>
        <v>220</v>
      </c>
      <c r="F63" s="172"/>
      <c r="G63" s="172"/>
      <c r="H63" s="172">
        <f>'将来負担比率（分子）の構造'!K$44</f>
        <v>198</v>
      </c>
      <c r="I63" s="172"/>
      <c r="J63" s="172"/>
      <c r="K63" s="172">
        <f>'将来負担比率（分子）の構造'!L$44</f>
        <v>200</v>
      </c>
      <c r="L63" s="172"/>
      <c r="M63" s="172"/>
      <c r="N63" s="172">
        <f>'将来負担比率（分子）の構造'!M$44</f>
        <v>205</v>
      </c>
      <c r="O63" s="172"/>
      <c r="P63" s="172"/>
    </row>
    <row r="64" spans="1:16" x14ac:dyDescent="0.25">
      <c r="A64" s="172" t="s">
        <v>33</v>
      </c>
      <c r="B64" s="172">
        <f>'将来負担比率（分子）の構造'!I$43</f>
        <v>3567</v>
      </c>
      <c r="C64" s="172"/>
      <c r="D64" s="172"/>
      <c r="E64" s="172">
        <f>'将来負担比率（分子）の構造'!J$43</f>
        <v>3170</v>
      </c>
      <c r="F64" s="172"/>
      <c r="G64" s="172"/>
      <c r="H64" s="172">
        <f>'将来負担比率（分子）の構造'!K$43</f>
        <v>3039</v>
      </c>
      <c r="I64" s="172"/>
      <c r="J64" s="172"/>
      <c r="K64" s="172">
        <f>'将来負担比率（分子）の構造'!L$43</f>
        <v>2308</v>
      </c>
      <c r="L64" s="172"/>
      <c r="M64" s="172"/>
      <c r="N64" s="172">
        <f>'将来負担比率（分子）の構造'!M$43</f>
        <v>2051</v>
      </c>
      <c r="O64" s="172"/>
      <c r="P64" s="172"/>
    </row>
    <row r="65" spans="1:16" x14ac:dyDescent="0.2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5">
      <c r="A66" s="172" t="s">
        <v>31</v>
      </c>
      <c r="B66" s="172">
        <f>'将来負担比率（分子）の構造'!I$41</f>
        <v>7544</v>
      </c>
      <c r="C66" s="172"/>
      <c r="D66" s="172"/>
      <c r="E66" s="172">
        <f>'将来負担比率（分子）の構造'!J$41</f>
        <v>7317</v>
      </c>
      <c r="F66" s="172"/>
      <c r="G66" s="172"/>
      <c r="H66" s="172">
        <f>'将来負担比率（分子）の構造'!K$41</f>
        <v>7293</v>
      </c>
      <c r="I66" s="172"/>
      <c r="J66" s="172"/>
      <c r="K66" s="172">
        <f>'将来負担比率（分子）の構造'!L$41</f>
        <v>7779</v>
      </c>
      <c r="L66" s="172"/>
      <c r="M66" s="172"/>
      <c r="N66" s="172">
        <f>'将来負担比率（分子）の構造'!M$41</f>
        <v>8660</v>
      </c>
      <c r="O66" s="172"/>
      <c r="P66" s="172"/>
    </row>
    <row r="67" spans="1:16" x14ac:dyDescent="0.25">
      <c r="A67" s="172" t="s">
        <v>75</v>
      </c>
      <c r="B67" s="172" t="e">
        <f>NA()</f>
        <v>#N/A</v>
      </c>
      <c r="C67" s="172">
        <f>IF(ISNUMBER('将来負担比率（分子）の構造'!I$53), IF('将来負担比率（分子）の構造'!I$53 &lt; 0, 0, '将来負担比率（分子）の構造'!I$53), NA())</f>
        <v>2934</v>
      </c>
      <c r="D67" s="172" t="e">
        <f>NA()</f>
        <v>#N/A</v>
      </c>
      <c r="E67" s="172" t="e">
        <f>NA()</f>
        <v>#N/A</v>
      </c>
      <c r="F67" s="172">
        <f>IF(ISNUMBER('将来負担比率（分子）の構造'!J$53), IF('将来負担比率（分子）の構造'!J$53 &lt; 0, 0, '将来負担比率（分子）の構造'!J$53), NA())</f>
        <v>1670</v>
      </c>
      <c r="G67" s="172" t="e">
        <f>NA()</f>
        <v>#N/A</v>
      </c>
      <c r="H67" s="172" t="e">
        <f>NA()</f>
        <v>#N/A</v>
      </c>
      <c r="I67" s="172">
        <f>IF(ISNUMBER('将来負担比率（分子）の構造'!K$53), IF('将来負担比率（分子）の構造'!K$53 &lt; 0, 0, '将来負担比率（分子）の構造'!K$53), NA())</f>
        <v>1657</v>
      </c>
      <c r="J67" s="172" t="e">
        <f>NA()</f>
        <v>#N/A</v>
      </c>
      <c r="K67" s="172" t="e">
        <f>NA()</f>
        <v>#N/A</v>
      </c>
      <c r="L67" s="172">
        <f>IF(ISNUMBER('将来負担比率（分子）の構造'!L$53), IF('将来負担比率（分子）の構造'!L$53 &lt; 0, 0, '将来負担比率（分子）の構造'!L$53), NA())</f>
        <v>559</v>
      </c>
      <c r="M67" s="172" t="e">
        <f>NA()</f>
        <v>#N/A</v>
      </c>
      <c r="N67" s="172" t="e">
        <f>NA()</f>
        <v>#N/A</v>
      </c>
      <c r="O67" s="172">
        <f>IF(ISNUMBER('将来負担比率（分子）の構造'!M$53), IF('将来負担比率（分子）の構造'!M$53 &lt; 0, 0, '将来負担比率（分子）の構造'!M$53), NA())</f>
        <v>327</v>
      </c>
      <c r="P67" s="172" t="e">
        <f>NA()</f>
        <v>#N/A</v>
      </c>
    </row>
    <row r="70" spans="1:16" x14ac:dyDescent="0.25">
      <c r="A70" s="174" t="s">
        <v>76</v>
      </c>
      <c r="B70" s="174"/>
      <c r="C70" s="174"/>
      <c r="D70" s="174"/>
      <c r="E70" s="174"/>
      <c r="F70" s="174"/>
    </row>
    <row r="71" spans="1:16" x14ac:dyDescent="0.25">
      <c r="A71" s="175"/>
      <c r="B71" s="175" t="str">
        <f>基金残高に係る経年分析!F54</f>
        <v>R01</v>
      </c>
      <c r="C71" s="175" t="str">
        <f>基金残高に係る経年分析!G54</f>
        <v>R02</v>
      </c>
      <c r="D71" s="175" t="str">
        <f>基金残高に係る経年分析!H54</f>
        <v>R03</v>
      </c>
    </row>
    <row r="72" spans="1:16" x14ac:dyDescent="0.25">
      <c r="A72" s="175" t="s">
        <v>77</v>
      </c>
      <c r="B72" s="176">
        <f>基金残高に係る経年分析!F55</f>
        <v>1712</v>
      </c>
      <c r="C72" s="176">
        <f>基金残高に係る経年分析!G55</f>
        <v>2267</v>
      </c>
      <c r="D72" s="176">
        <f>基金残高に係る経年分析!H55</f>
        <v>2678</v>
      </c>
    </row>
    <row r="73" spans="1:16" x14ac:dyDescent="0.25">
      <c r="A73" s="175" t="s">
        <v>78</v>
      </c>
      <c r="B73" s="176">
        <f>基金残高に係る経年分析!F56</f>
        <v>45</v>
      </c>
      <c r="C73" s="176">
        <f>基金残高に係る経年分析!G56</f>
        <v>45</v>
      </c>
      <c r="D73" s="176">
        <f>基金残高に係る経年分析!H56</f>
        <v>131</v>
      </c>
    </row>
    <row r="74" spans="1:16" x14ac:dyDescent="0.25">
      <c r="A74" s="175" t="s">
        <v>79</v>
      </c>
      <c r="B74" s="176">
        <f>基金残高に係る経年分析!F57</f>
        <v>428</v>
      </c>
      <c r="C74" s="176">
        <f>基金残高に係る経年分析!G57</f>
        <v>444</v>
      </c>
      <c r="D74" s="176">
        <f>基金残高に係る経年分析!H57</f>
        <v>456</v>
      </c>
    </row>
  </sheetData>
  <sheetProtection algorithmName="SHA-512" hashValue="Y8Bl9ahlM+0+f1McCjsz37GRcjkv8N+cJUBN7aKknSwNzla2JqYurc+/RLkr/3PEb48rvHIJc74dAJZD99SUtA==" saltValue="bMn+3JllWgszjJCDX44j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25"/>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3">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213</v>
      </c>
      <c r="DI1" s="643"/>
      <c r="DJ1" s="643"/>
      <c r="DK1" s="643"/>
      <c r="DL1" s="643"/>
      <c r="DM1" s="643"/>
      <c r="DN1" s="644"/>
      <c r="DO1" s="212"/>
      <c r="DP1" s="642" t="s">
        <v>214</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2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5">
      <c r="B3" s="645" t="s">
        <v>216</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217</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218</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25">
      <c r="B4" s="645" t="s">
        <v>1</v>
      </c>
      <c r="C4" s="646"/>
      <c r="D4" s="646"/>
      <c r="E4" s="646"/>
      <c r="F4" s="646"/>
      <c r="G4" s="646"/>
      <c r="H4" s="646"/>
      <c r="I4" s="646"/>
      <c r="J4" s="646"/>
      <c r="K4" s="646"/>
      <c r="L4" s="646"/>
      <c r="M4" s="646"/>
      <c r="N4" s="646"/>
      <c r="O4" s="646"/>
      <c r="P4" s="646"/>
      <c r="Q4" s="647"/>
      <c r="R4" s="645" t="s">
        <v>219</v>
      </c>
      <c r="S4" s="646"/>
      <c r="T4" s="646"/>
      <c r="U4" s="646"/>
      <c r="V4" s="646"/>
      <c r="W4" s="646"/>
      <c r="X4" s="646"/>
      <c r="Y4" s="647"/>
      <c r="Z4" s="645" t="s">
        <v>220</v>
      </c>
      <c r="AA4" s="646"/>
      <c r="AB4" s="646"/>
      <c r="AC4" s="647"/>
      <c r="AD4" s="645" t="s">
        <v>221</v>
      </c>
      <c r="AE4" s="646"/>
      <c r="AF4" s="646"/>
      <c r="AG4" s="646"/>
      <c r="AH4" s="646"/>
      <c r="AI4" s="646"/>
      <c r="AJ4" s="646"/>
      <c r="AK4" s="647"/>
      <c r="AL4" s="645" t="s">
        <v>220</v>
      </c>
      <c r="AM4" s="646"/>
      <c r="AN4" s="646"/>
      <c r="AO4" s="647"/>
      <c r="AP4" s="651" t="s">
        <v>222</v>
      </c>
      <c r="AQ4" s="651"/>
      <c r="AR4" s="651"/>
      <c r="AS4" s="651"/>
      <c r="AT4" s="651"/>
      <c r="AU4" s="651"/>
      <c r="AV4" s="651"/>
      <c r="AW4" s="651"/>
      <c r="AX4" s="651"/>
      <c r="AY4" s="651"/>
      <c r="AZ4" s="651"/>
      <c r="BA4" s="651"/>
      <c r="BB4" s="651"/>
      <c r="BC4" s="651"/>
      <c r="BD4" s="651"/>
      <c r="BE4" s="651"/>
      <c r="BF4" s="651"/>
      <c r="BG4" s="651" t="s">
        <v>223</v>
      </c>
      <c r="BH4" s="651"/>
      <c r="BI4" s="651"/>
      <c r="BJ4" s="651"/>
      <c r="BK4" s="651"/>
      <c r="BL4" s="651"/>
      <c r="BM4" s="651"/>
      <c r="BN4" s="651"/>
      <c r="BO4" s="651" t="s">
        <v>220</v>
      </c>
      <c r="BP4" s="651"/>
      <c r="BQ4" s="651"/>
      <c r="BR4" s="651"/>
      <c r="BS4" s="651" t="s">
        <v>224</v>
      </c>
      <c r="BT4" s="651"/>
      <c r="BU4" s="651"/>
      <c r="BV4" s="651"/>
      <c r="BW4" s="651"/>
      <c r="BX4" s="651"/>
      <c r="BY4" s="651"/>
      <c r="BZ4" s="651"/>
      <c r="CA4" s="651"/>
      <c r="CB4" s="651"/>
      <c r="CD4" s="648" t="s">
        <v>225</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216" customFormat="1" ht="11.25" customHeight="1" x14ac:dyDescent="0.25">
      <c r="B5" s="652" t="s">
        <v>226</v>
      </c>
      <c r="C5" s="653"/>
      <c r="D5" s="653"/>
      <c r="E5" s="653"/>
      <c r="F5" s="653"/>
      <c r="G5" s="653"/>
      <c r="H5" s="653"/>
      <c r="I5" s="653"/>
      <c r="J5" s="653"/>
      <c r="K5" s="653"/>
      <c r="L5" s="653"/>
      <c r="M5" s="653"/>
      <c r="N5" s="653"/>
      <c r="O5" s="653"/>
      <c r="P5" s="653"/>
      <c r="Q5" s="654"/>
      <c r="R5" s="655">
        <v>2428200</v>
      </c>
      <c r="S5" s="656"/>
      <c r="T5" s="656"/>
      <c r="U5" s="656"/>
      <c r="V5" s="656"/>
      <c r="W5" s="656"/>
      <c r="X5" s="656"/>
      <c r="Y5" s="657"/>
      <c r="Z5" s="658">
        <v>24.4</v>
      </c>
      <c r="AA5" s="658"/>
      <c r="AB5" s="658"/>
      <c r="AC5" s="658"/>
      <c r="AD5" s="659">
        <v>2428200</v>
      </c>
      <c r="AE5" s="659"/>
      <c r="AF5" s="659"/>
      <c r="AG5" s="659"/>
      <c r="AH5" s="659"/>
      <c r="AI5" s="659"/>
      <c r="AJ5" s="659"/>
      <c r="AK5" s="659"/>
      <c r="AL5" s="660">
        <v>52.7</v>
      </c>
      <c r="AM5" s="661"/>
      <c r="AN5" s="661"/>
      <c r="AO5" s="662"/>
      <c r="AP5" s="652" t="s">
        <v>227</v>
      </c>
      <c r="AQ5" s="653"/>
      <c r="AR5" s="653"/>
      <c r="AS5" s="653"/>
      <c r="AT5" s="653"/>
      <c r="AU5" s="653"/>
      <c r="AV5" s="653"/>
      <c r="AW5" s="653"/>
      <c r="AX5" s="653"/>
      <c r="AY5" s="653"/>
      <c r="AZ5" s="653"/>
      <c r="BA5" s="653"/>
      <c r="BB5" s="653"/>
      <c r="BC5" s="653"/>
      <c r="BD5" s="653"/>
      <c r="BE5" s="653"/>
      <c r="BF5" s="654"/>
      <c r="BG5" s="666">
        <v>2428200</v>
      </c>
      <c r="BH5" s="667"/>
      <c r="BI5" s="667"/>
      <c r="BJ5" s="667"/>
      <c r="BK5" s="667"/>
      <c r="BL5" s="667"/>
      <c r="BM5" s="667"/>
      <c r="BN5" s="668"/>
      <c r="BO5" s="669">
        <v>100</v>
      </c>
      <c r="BP5" s="669"/>
      <c r="BQ5" s="669"/>
      <c r="BR5" s="669"/>
      <c r="BS5" s="670" t="s">
        <v>129</v>
      </c>
      <c r="BT5" s="670"/>
      <c r="BU5" s="670"/>
      <c r="BV5" s="670"/>
      <c r="BW5" s="670"/>
      <c r="BX5" s="670"/>
      <c r="BY5" s="670"/>
      <c r="BZ5" s="670"/>
      <c r="CA5" s="670"/>
      <c r="CB5" s="674"/>
      <c r="CD5" s="648" t="s">
        <v>222</v>
      </c>
      <c r="CE5" s="649"/>
      <c r="CF5" s="649"/>
      <c r="CG5" s="649"/>
      <c r="CH5" s="649"/>
      <c r="CI5" s="649"/>
      <c r="CJ5" s="649"/>
      <c r="CK5" s="649"/>
      <c r="CL5" s="649"/>
      <c r="CM5" s="649"/>
      <c r="CN5" s="649"/>
      <c r="CO5" s="649"/>
      <c r="CP5" s="649"/>
      <c r="CQ5" s="650"/>
      <c r="CR5" s="648" t="s">
        <v>228</v>
      </c>
      <c r="CS5" s="649"/>
      <c r="CT5" s="649"/>
      <c r="CU5" s="649"/>
      <c r="CV5" s="649"/>
      <c r="CW5" s="649"/>
      <c r="CX5" s="649"/>
      <c r="CY5" s="650"/>
      <c r="CZ5" s="648" t="s">
        <v>220</v>
      </c>
      <c r="DA5" s="649"/>
      <c r="DB5" s="649"/>
      <c r="DC5" s="650"/>
      <c r="DD5" s="648" t="s">
        <v>229</v>
      </c>
      <c r="DE5" s="649"/>
      <c r="DF5" s="649"/>
      <c r="DG5" s="649"/>
      <c r="DH5" s="649"/>
      <c r="DI5" s="649"/>
      <c r="DJ5" s="649"/>
      <c r="DK5" s="649"/>
      <c r="DL5" s="649"/>
      <c r="DM5" s="649"/>
      <c r="DN5" s="649"/>
      <c r="DO5" s="649"/>
      <c r="DP5" s="650"/>
      <c r="DQ5" s="648" t="s">
        <v>230</v>
      </c>
      <c r="DR5" s="649"/>
      <c r="DS5" s="649"/>
      <c r="DT5" s="649"/>
      <c r="DU5" s="649"/>
      <c r="DV5" s="649"/>
      <c r="DW5" s="649"/>
      <c r="DX5" s="649"/>
      <c r="DY5" s="649"/>
      <c r="DZ5" s="649"/>
      <c r="EA5" s="649"/>
      <c r="EB5" s="649"/>
      <c r="EC5" s="650"/>
    </row>
    <row r="6" spans="2:143" ht="11.25" customHeight="1" x14ac:dyDescent="0.25">
      <c r="B6" s="663" t="s">
        <v>231</v>
      </c>
      <c r="C6" s="664"/>
      <c r="D6" s="664"/>
      <c r="E6" s="664"/>
      <c r="F6" s="664"/>
      <c r="G6" s="664"/>
      <c r="H6" s="664"/>
      <c r="I6" s="664"/>
      <c r="J6" s="664"/>
      <c r="K6" s="664"/>
      <c r="L6" s="664"/>
      <c r="M6" s="664"/>
      <c r="N6" s="664"/>
      <c r="O6" s="664"/>
      <c r="P6" s="664"/>
      <c r="Q6" s="665"/>
      <c r="R6" s="666">
        <v>51445</v>
      </c>
      <c r="S6" s="667"/>
      <c r="T6" s="667"/>
      <c r="U6" s="667"/>
      <c r="V6" s="667"/>
      <c r="W6" s="667"/>
      <c r="X6" s="667"/>
      <c r="Y6" s="668"/>
      <c r="Z6" s="669">
        <v>0.5</v>
      </c>
      <c r="AA6" s="669"/>
      <c r="AB6" s="669"/>
      <c r="AC6" s="669"/>
      <c r="AD6" s="670">
        <v>51445</v>
      </c>
      <c r="AE6" s="670"/>
      <c r="AF6" s="670"/>
      <c r="AG6" s="670"/>
      <c r="AH6" s="670"/>
      <c r="AI6" s="670"/>
      <c r="AJ6" s="670"/>
      <c r="AK6" s="670"/>
      <c r="AL6" s="671">
        <v>1.1000000000000001</v>
      </c>
      <c r="AM6" s="672"/>
      <c r="AN6" s="672"/>
      <c r="AO6" s="673"/>
      <c r="AP6" s="663" t="s">
        <v>232</v>
      </c>
      <c r="AQ6" s="664"/>
      <c r="AR6" s="664"/>
      <c r="AS6" s="664"/>
      <c r="AT6" s="664"/>
      <c r="AU6" s="664"/>
      <c r="AV6" s="664"/>
      <c r="AW6" s="664"/>
      <c r="AX6" s="664"/>
      <c r="AY6" s="664"/>
      <c r="AZ6" s="664"/>
      <c r="BA6" s="664"/>
      <c r="BB6" s="664"/>
      <c r="BC6" s="664"/>
      <c r="BD6" s="664"/>
      <c r="BE6" s="664"/>
      <c r="BF6" s="665"/>
      <c r="BG6" s="666">
        <v>2428200</v>
      </c>
      <c r="BH6" s="667"/>
      <c r="BI6" s="667"/>
      <c r="BJ6" s="667"/>
      <c r="BK6" s="667"/>
      <c r="BL6" s="667"/>
      <c r="BM6" s="667"/>
      <c r="BN6" s="668"/>
      <c r="BO6" s="669">
        <v>100</v>
      </c>
      <c r="BP6" s="669"/>
      <c r="BQ6" s="669"/>
      <c r="BR6" s="669"/>
      <c r="BS6" s="670" t="s">
        <v>129</v>
      </c>
      <c r="BT6" s="670"/>
      <c r="BU6" s="670"/>
      <c r="BV6" s="670"/>
      <c r="BW6" s="670"/>
      <c r="BX6" s="670"/>
      <c r="BY6" s="670"/>
      <c r="BZ6" s="670"/>
      <c r="CA6" s="670"/>
      <c r="CB6" s="674"/>
      <c r="CD6" s="677" t="s">
        <v>233</v>
      </c>
      <c r="CE6" s="678"/>
      <c r="CF6" s="678"/>
      <c r="CG6" s="678"/>
      <c r="CH6" s="678"/>
      <c r="CI6" s="678"/>
      <c r="CJ6" s="678"/>
      <c r="CK6" s="678"/>
      <c r="CL6" s="678"/>
      <c r="CM6" s="678"/>
      <c r="CN6" s="678"/>
      <c r="CO6" s="678"/>
      <c r="CP6" s="678"/>
      <c r="CQ6" s="679"/>
      <c r="CR6" s="666">
        <v>69853</v>
      </c>
      <c r="CS6" s="667"/>
      <c r="CT6" s="667"/>
      <c r="CU6" s="667"/>
      <c r="CV6" s="667"/>
      <c r="CW6" s="667"/>
      <c r="CX6" s="667"/>
      <c r="CY6" s="668"/>
      <c r="CZ6" s="660">
        <v>0.8</v>
      </c>
      <c r="DA6" s="661"/>
      <c r="DB6" s="661"/>
      <c r="DC6" s="680"/>
      <c r="DD6" s="675" t="s">
        <v>234</v>
      </c>
      <c r="DE6" s="667"/>
      <c r="DF6" s="667"/>
      <c r="DG6" s="667"/>
      <c r="DH6" s="667"/>
      <c r="DI6" s="667"/>
      <c r="DJ6" s="667"/>
      <c r="DK6" s="667"/>
      <c r="DL6" s="667"/>
      <c r="DM6" s="667"/>
      <c r="DN6" s="667"/>
      <c r="DO6" s="667"/>
      <c r="DP6" s="668"/>
      <c r="DQ6" s="675">
        <v>69853</v>
      </c>
      <c r="DR6" s="667"/>
      <c r="DS6" s="667"/>
      <c r="DT6" s="667"/>
      <c r="DU6" s="667"/>
      <c r="DV6" s="667"/>
      <c r="DW6" s="667"/>
      <c r="DX6" s="667"/>
      <c r="DY6" s="667"/>
      <c r="DZ6" s="667"/>
      <c r="EA6" s="667"/>
      <c r="EB6" s="667"/>
      <c r="EC6" s="676"/>
    </row>
    <row r="7" spans="2:143" ht="11.25" customHeight="1" x14ac:dyDescent="0.25">
      <c r="B7" s="663" t="s">
        <v>235</v>
      </c>
      <c r="C7" s="664"/>
      <c r="D7" s="664"/>
      <c r="E7" s="664"/>
      <c r="F7" s="664"/>
      <c r="G7" s="664"/>
      <c r="H7" s="664"/>
      <c r="I7" s="664"/>
      <c r="J7" s="664"/>
      <c r="K7" s="664"/>
      <c r="L7" s="664"/>
      <c r="M7" s="664"/>
      <c r="N7" s="664"/>
      <c r="O7" s="664"/>
      <c r="P7" s="664"/>
      <c r="Q7" s="665"/>
      <c r="R7" s="666">
        <v>1848</v>
      </c>
      <c r="S7" s="667"/>
      <c r="T7" s="667"/>
      <c r="U7" s="667"/>
      <c r="V7" s="667"/>
      <c r="W7" s="667"/>
      <c r="X7" s="667"/>
      <c r="Y7" s="668"/>
      <c r="Z7" s="669">
        <v>0</v>
      </c>
      <c r="AA7" s="669"/>
      <c r="AB7" s="669"/>
      <c r="AC7" s="669"/>
      <c r="AD7" s="670">
        <v>1848</v>
      </c>
      <c r="AE7" s="670"/>
      <c r="AF7" s="670"/>
      <c r="AG7" s="670"/>
      <c r="AH7" s="670"/>
      <c r="AI7" s="670"/>
      <c r="AJ7" s="670"/>
      <c r="AK7" s="670"/>
      <c r="AL7" s="671">
        <v>0</v>
      </c>
      <c r="AM7" s="672"/>
      <c r="AN7" s="672"/>
      <c r="AO7" s="673"/>
      <c r="AP7" s="663" t="s">
        <v>236</v>
      </c>
      <c r="AQ7" s="664"/>
      <c r="AR7" s="664"/>
      <c r="AS7" s="664"/>
      <c r="AT7" s="664"/>
      <c r="AU7" s="664"/>
      <c r="AV7" s="664"/>
      <c r="AW7" s="664"/>
      <c r="AX7" s="664"/>
      <c r="AY7" s="664"/>
      <c r="AZ7" s="664"/>
      <c r="BA7" s="664"/>
      <c r="BB7" s="664"/>
      <c r="BC7" s="664"/>
      <c r="BD7" s="664"/>
      <c r="BE7" s="664"/>
      <c r="BF7" s="665"/>
      <c r="BG7" s="666">
        <v>1106450</v>
      </c>
      <c r="BH7" s="667"/>
      <c r="BI7" s="667"/>
      <c r="BJ7" s="667"/>
      <c r="BK7" s="667"/>
      <c r="BL7" s="667"/>
      <c r="BM7" s="667"/>
      <c r="BN7" s="668"/>
      <c r="BO7" s="669">
        <v>45.6</v>
      </c>
      <c r="BP7" s="669"/>
      <c r="BQ7" s="669"/>
      <c r="BR7" s="669"/>
      <c r="BS7" s="670" t="s">
        <v>129</v>
      </c>
      <c r="BT7" s="670"/>
      <c r="BU7" s="670"/>
      <c r="BV7" s="670"/>
      <c r="BW7" s="670"/>
      <c r="BX7" s="670"/>
      <c r="BY7" s="670"/>
      <c r="BZ7" s="670"/>
      <c r="CA7" s="670"/>
      <c r="CB7" s="674"/>
      <c r="CD7" s="681" t="s">
        <v>237</v>
      </c>
      <c r="CE7" s="682"/>
      <c r="CF7" s="682"/>
      <c r="CG7" s="682"/>
      <c r="CH7" s="682"/>
      <c r="CI7" s="682"/>
      <c r="CJ7" s="682"/>
      <c r="CK7" s="682"/>
      <c r="CL7" s="682"/>
      <c r="CM7" s="682"/>
      <c r="CN7" s="682"/>
      <c r="CO7" s="682"/>
      <c r="CP7" s="682"/>
      <c r="CQ7" s="683"/>
      <c r="CR7" s="666">
        <v>1169245</v>
      </c>
      <c r="CS7" s="667"/>
      <c r="CT7" s="667"/>
      <c r="CU7" s="667"/>
      <c r="CV7" s="667"/>
      <c r="CW7" s="667"/>
      <c r="CX7" s="667"/>
      <c r="CY7" s="668"/>
      <c r="CZ7" s="669">
        <v>13</v>
      </c>
      <c r="DA7" s="669"/>
      <c r="DB7" s="669"/>
      <c r="DC7" s="669"/>
      <c r="DD7" s="675">
        <v>14377</v>
      </c>
      <c r="DE7" s="667"/>
      <c r="DF7" s="667"/>
      <c r="DG7" s="667"/>
      <c r="DH7" s="667"/>
      <c r="DI7" s="667"/>
      <c r="DJ7" s="667"/>
      <c r="DK7" s="667"/>
      <c r="DL7" s="667"/>
      <c r="DM7" s="667"/>
      <c r="DN7" s="667"/>
      <c r="DO7" s="667"/>
      <c r="DP7" s="668"/>
      <c r="DQ7" s="675">
        <v>1067872</v>
      </c>
      <c r="DR7" s="667"/>
      <c r="DS7" s="667"/>
      <c r="DT7" s="667"/>
      <c r="DU7" s="667"/>
      <c r="DV7" s="667"/>
      <c r="DW7" s="667"/>
      <c r="DX7" s="667"/>
      <c r="DY7" s="667"/>
      <c r="DZ7" s="667"/>
      <c r="EA7" s="667"/>
      <c r="EB7" s="667"/>
      <c r="EC7" s="676"/>
    </row>
    <row r="8" spans="2:143" ht="11.25" customHeight="1" x14ac:dyDescent="0.25">
      <c r="B8" s="663" t="s">
        <v>238</v>
      </c>
      <c r="C8" s="664"/>
      <c r="D8" s="664"/>
      <c r="E8" s="664"/>
      <c r="F8" s="664"/>
      <c r="G8" s="664"/>
      <c r="H8" s="664"/>
      <c r="I8" s="664"/>
      <c r="J8" s="664"/>
      <c r="K8" s="664"/>
      <c r="L8" s="664"/>
      <c r="M8" s="664"/>
      <c r="N8" s="664"/>
      <c r="O8" s="664"/>
      <c r="P8" s="664"/>
      <c r="Q8" s="665"/>
      <c r="R8" s="666">
        <v>15450</v>
      </c>
      <c r="S8" s="667"/>
      <c r="T8" s="667"/>
      <c r="U8" s="667"/>
      <c r="V8" s="667"/>
      <c r="W8" s="667"/>
      <c r="X8" s="667"/>
      <c r="Y8" s="668"/>
      <c r="Z8" s="669">
        <v>0.2</v>
      </c>
      <c r="AA8" s="669"/>
      <c r="AB8" s="669"/>
      <c r="AC8" s="669"/>
      <c r="AD8" s="670">
        <v>15450</v>
      </c>
      <c r="AE8" s="670"/>
      <c r="AF8" s="670"/>
      <c r="AG8" s="670"/>
      <c r="AH8" s="670"/>
      <c r="AI8" s="670"/>
      <c r="AJ8" s="670"/>
      <c r="AK8" s="670"/>
      <c r="AL8" s="671">
        <v>0.3</v>
      </c>
      <c r="AM8" s="672"/>
      <c r="AN8" s="672"/>
      <c r="AO8" s="673"/>
      <c r="AP8" s="663" t="s">
        <v>239</v>
      </c>
      <c r="AQ8" s="664"/>
      <c r="AR8" s="664"/>
      <c r="AS8" s="664"/>
      <c r="AT8" s="664"/>
      <c r="AU8" s="664"/>
      <c r="AV8" s="664"/>
      <c r="AW8" s="664"/>
      <c r="AX8" s="664"/>
      <c r="AY8" s="664"/>
      <c r="AZ8" s="664"/>
      <c r="BA8" s="664"/>
      <c r="BB8" s="664"/>
      <c r="BC8" s="664"/>
      <c r="BD8" s="664"/>
      <c r="BE8" s="664"/>
      <c r="BF8" s="665"/>
      <c r="BG8" s="666">
        <v>34180</v>
      </c>
      <c r="BH8" s="667"/>
      <c r="BI8" s="667"/>
      <c r="BJ8" s="667"/>
      <c r="BK8" s="667"/>
      <c r="BL8" s="667"/>
      <c r="BM8" s="667"/>
      <c r="BN8" s="668"/>
      <c r="BO8" s="669">
        <v>1.4</v>
      </c>
      <c r="BP8" s="669"/>
      <c r="BQ8" s="669"/>
      <c r="BR8" s="669"/>
      <c r="BS8" s="670" t="s">
        <v>129</v>
      </c>
      <c r="BT8" s="670"/>
      <c r="BU8" s="670"/>
      <c r="BV8" s="670"/>
      <c r="BW8" s="670"/>
      <c r="BX8" s="670"/>
      <c r="BY8" s="670"/>
      <c r="BZ8" s="670"/>
      <c r="CA8" s="670"/>
      <c r="CB8" s="674"/>
      <c r="CD8" s="681" t="s">
        <v>240</v>
      </c>
      <c r="CE8" s="682"/>
      <c r="CF8" s="682"/>
      <c r="CG8" s="682"/>
      <c r="CH8" s="682"/>
      <c r="CI8" s="682"/>
      <c r="CJ8" s="682"/>
      <c r="CK8" s="682"/>
      <c r="CL8" s="682"/>
      <c r="CM8" s="682"/>
      <c r="CN8" s="682"/>
      <c r="CO8" s="682"/>
      <c r="CP8" s="682"/>
      <c r="CQ8" s="683"/>
      <c r="CR8" s="666">
        <v>2699909</v>
      </c>
      <c r="CS8" s="667"/>
      <c r="CT8" s="667"/>
      <c r="CU8" s="667"/>
      <c r="CV8" s="667"/>
      <c r="CW8" s="667"/>
      <c r="CX8" s="667"/>
      <c r="CY8" s="668"/>
      <c r="CZ8" s="669">
        <v>30.1</v>
      </c>
      <c r="DA8" s="669"/>
      <c r="DB8" s="669"/>
      <c r="DC8" s="669"/>
      <c r="DD8" s="675">
        <v>907</v>
      </c>
      <c r="DE8" s="667"/>
      <c r="DF8" s="667"/>
      <c r="DG8" s="667"/>
      <c r="DH8" s="667"/>
      <c r="DI8" s="667"/>
      <c r="DJ8" s="667"/>
      <c r="DK8" s="667"/>
      <c r="DL8" s="667"/>
      <c r="DM8" s="667"/>
      <c r="DN8" s="667"/>
      <c r="DO8" s="667"/>
      <c r="DP8" s="668"/>
      <c r="DQ8" s="675">
        <v>1229091</v>
      </c>
      <c r="DR8" s="667"/>
      <c r="DS8" s="667"/>
      <c r="DT8" s="667"/>
      <c r="DU8" s="667"/>
      <c r="DV8" s="667"/>
      <c r="DW8" s="667"/>
      <c r="DX8" s="667"/>
      <c r="DY8" s="667"/>
      <c r="DZ8" s="667"/>
      <c r="EA8" s="667"/>
      <c r="EB8" s="667"/>
      <c r="EC8" s="676"/>
    </row>
    <row r="9" spans="2:143" ht="11.25" customHeight="1" x14ac:dyDescent="0.25">
      <c r="B9" s="663" t="s">
        <v>241</v>
      </c>
      <c r="C9" s="664"/>
      <c r="D9" s="664"/>
      <c r="E9" s="664"/>
      <c r="F9" s="664"/>
      <c r="G9" s="664"/>
      <c r="H9" s="664"/>
      <c r="I9" s="664"/>
      <c r="J9" s="664"/>
      <c r="K9" s="664"/>
      <c r="L9" s="664"/>
      <c r="M9" s="664"/>
      <c r="N9" s="664"/>
      <c r="O9" s="664"/>
      <c r="P9" s="664"/>
      <c r="Q9" s="665"/>
      <c r="R9" s="666">
        <v>17461</v>
      </c>
      <c r="S9" s="667"/>
      <c r="T9" s="667"/>
      <c r="U9" s="667"/>
      <c r="V9" s="667"/>
      <c r="W9" s="667"/>
      <c r="X9" s="667"/>
      <c r="Y9" s="668"/>
      <c r="Z9" s="669">
        <v>0.2</v>
      </c>
      <c r="AA9" s="669"/>
      <c r="AB9" s="669"/>
      <c r="AC9" s="669"/>
      <c r="AD9" s="670">
        <v>17461</v>
      </c>
      <c r="AE9" s="670"/>
      <c r="AF9" s="670"/>
      <c r="AG9" s="670"/>
      <c r="AH9" s="670"/>
      <c r="AI9" s="670"/>
      <c r="AJ9" s="670"/>
      <c r="AK9" s="670"/>
      <c r="AL9" s="671">
        <v>0.4</v>
      </c>
      <c r="AM9" s="672"/>
      <c r="AN9" s="672"/>
      <c r="AO9" s="673"/>
      <c r="AP9" s="663" t="s">
        <v>242</v>
      </c>
      <c r="AQ9" s="664"/>
      <c r="AR9" s="664"/>
      <c r="AS9" s="664"/>
      <c r="AT9" s="664"/>
      <c r="AU9" s="664"/>
      <c r="AV9" s="664"/>
      <c r="AW9" s="664"/>
      <c r="AX9" s="664"/>
      <c r="AY9" s="664"/>
      <c r="AZ9" s="664"/>
      <c r="BA9" s="664"/>
      <c r="BB9" s="664"/>
      <c r="BC9" s="664"/>
      <c r="BD9" s="664"/>
      <c r="BE9" s="664"/>
      <c r="BF9" s="665"/>
      <c r="BG9" s="666">
        <v>971152</v>
      </c>
      <c r="BH9" s="667"/>
      <c r="BI9" s="667"/>
      <c r="BJ9" s="667"/>
      <c r="BK9" s="667"/>
      <c r="BL9" s="667"/>
      <c r="BM9" s="667"/>
      <c r="BN9" s="668"/>
      <c r="BO9" s="669">
        <v>40</v>
      </c>
      <c r="BP9" s="669"/>
      <c r="BQ9" s="669"/>
      <c r="BR9" s="669"/>
      <c r="BS9" s="670" t="s">
        <v>129</v>
      </c>
      <c r="BT9" s="670"/>
      <c r="BU9" s="670"/>
      <c r="BV9" s="670"/>
      <c r="BW9" s="670"/>
      <c r="BX9" s="670"/>
      <c r="BY9" s="670"/>
      <c r="BZ9" s="670"/>
      <c r="CA9" s="670"/>
      <c r="CB9" s="674"/>
      <c r="CD9" s="681" t="s">
        <v>243</v>
      </c>
      <c r="CE9" s="682"/>
      <c r="CF9" s="682"/>
      <c r="CG9" s="682"/>
      <c r="CH9" s="682"/>
      <c r="CI9" s="682"/>
      <c r="CJ9" s="682"/>
      <c r="CK9" s="682"/>
      <c r="CL9" s="682"/>
      <c r="CM9" s="682"/>
      <c r="CN9" s="682"/>
      <c r="CO9" s="682"/>
      <c r="CP9" s="682"/>
      <c r="CQ9" s="683"/>
      <c r="CR9" s="666">
        <v>551984</v>
      </c>
      <c r="CS9" s="667"/>
      <c r="CT9" s="667"/>
      <c r="CU9" s="667"/>
      <c r="CV9" s="667"/>
      <c r="CW9" s="667"/>
      <c r="CX9" s="667"/>
      <c r="CY9" s="668"/>
      <c r="CZ9" s="669">
        <v>6.2</v>
      </c>
      <c r="DA9" s="669"/>
      <c r="DB9" s="669"/>
      <c r="DC9" s="669"/>
      <c r="DD9" s="675">
        <v>4090</v>
      </c>
      <c r="DE9" s="667"/>
      <c r="DF9" s="667"/>
      <c r="DG9" s="667"/>
      <c r="DH9" s="667"/>
      <c r="DI9" s="667"/>
      <c r="DJ9" s="667"/>
      <c r="DK9" s="667"/>
      <c r="DL9" s="667"/>
      <c r="DM9" s="667"/>
      <c r="DN9" s="667"/>
      <c r="DO9" s="667"/>
      <c r="DP9" s="668"/>
      <c r="DQ9" s="675">
        <v>327956</v>
      </c>
      <c r="DR9" s="667"/>
      <c r="DS9" s="667"/>
      <c r="DT9" s="667"/>
      <c r="DU9" s="667"/>
      <c r="DV9" s="667"/>
      <c r="DW9" s="667"/>
      <c r="DX9" s="667"/>
      <c r="DY9" s="667"/>
      <c r="DZ9" s="667"/>
      <c r="EA9" s="667"/>
      <c r="EB9" s="667"/>
      <c r="EC9" s="676"/>
    </row>
    <row r="10" spans="2:143" ht="11.25" customHeight="1" x14ac:dyDescent="0.25">
      <c r="B10" s="663" t="s">
        <v>244</v>
      </c>
      <c r="C10" s="664"/>
      <c r="D10" s="664"/>
      <c r="E10" s="664"/>
      <c r="F10" s="664"/>
      <c r="G10" s="664"/>
      <c r="H10" s="664"/>
      <c r="I10" s="664"/>
      <c r="J10" s="664"/>
      <c r="K10" s="664"/>
      <c r="L10" s="664"/>
      <c r="M10" s="664"/>
      <c r="N10" s="664"/>
      <c r="O10" s="664"/>
      <c r="P10" s="664"/>
      <c r="Q10" s="665"/>
      <c r="R10" s="666" t="s">
        <v>129</v>
      </c>
      <c r="S10" s="667"/>
      <c r="T10" s="667"/>
      <c r="U10" s="667"/>
      <c r="V10" s="667"/>
      <c r="W10" s="667"/>
      <c r="X10" s="667"/>
      <c r="Y10" s="668"/>
      <c r="Z10" s="669" t="s">
        <v>234</v>
      </c>
      <c r="AA10" s="669"/>
      <c r="AB10" s="669"/>
      <c r="AC10" s="669"/>
      <c r="AD10" s="670" t="s">
        <v>129</v>
      </c>
      <c r="AE10" s="670"/>
      <c r="AF10" s="670"/>
      <c r="AG10" s="670"/>
      <c r="AH10" s="670"/>
      <c r="AI10" s="670"/>
      <c r="AJ10" s="670"/>
      <c r="AK10" s="670"/>
      <c r="AL10" s="671" t="s">
        <v>129</v>
      </c>
      <c r="AM10" s="672"/>
      <c r="AN10" s="672"/>
      <c r="AO10" s="673"/>
      <c r="AP10" s="663" t="s">
        <v>245</v>
      </c>
      <c r="AQ10" s="664"/>
      <c r="AR10" s="664"/>
      <c r="AS10" s="664"/>
      <c r="AT10" s="664"/>
      <c r="AU10" s="664"/>
      <c r="AV10" s="664"/>
      <c r="AW10" s="664"/>
      <c r="AX10" s="664"/>
      <c r="AY10" s="664"/>
      <c r="AZ10" s="664"/>
      <c r="BA10" s="664"/>
      <c r="BB10" s="664"/>
      <c r="BC10" s="664"/>
      <c r="BD10" s="664"/>
      <c r="BE10" s="664"/>
      <c r="BF10" s="665"/>
      <c r="BG10" s="666">
        <v>48107</v>
      </c>
      <c r="BH10" s="667"/>
      <c r="BI10" s="667"/>
      <c r="BJ10" s="667"/>
      <c r="BK10" s="667"/>
      <c r="BL10" s="667"/>
      <c r="BM10" s="667"/>
      <c r="BN10" s="668"/>
      <c r="BO10" s="669">
        <v>2</v>
      </c>
      <c r="BP10" s="669"/>
      <c r="BQ10" s="669"/>
      <c r="BR10" s="669"/>
      <c r="BS10" s="670" t="s">
        <v>129</v>
      </c>
      <c r="BT10" s="670"/>
      <c r="BU10" s="670"/>
      <c r="BV10" s="670"/>
      <c r="BW10" s="670"/>
      <c r="BX10" s="670"/>
      <c r="BY10" s="670"/>
      <c r="BZ10" s="670"/>
      <c r="CA10" s="670"/>
      <c r="CB10" s="674"/>
      <c r="CD10" s="681" t="s">
        <v>246</v>
      </c>
      <c r="CE10" s="682"/>
      <c r="CF10" s="682"/>
      <c r="CG10" s="682"/>
      <c r="CH10" s="682"/>
      <c r="CI10" s="682"/>
      <c r="CJ10" s="682"/>
      <c r="CK10" s="682"/>
      <c r="CL10" s="682"/>
      <c r="CM10" s="682"/>
      <c r="CN10" s="682"/>
      <c r="CO10" s="682"/>
      <c r="CP10" s="682"/>
      <c r="CQ10" s="683"/>
      <c r="CR10" s="666">
        <v>10467</v>
      </c>
      <c r="CS10" s="667"/>
      <c r="CT10" s="667"/>
      <c r="CU10" s="667"/>
      <c r="CV10" s="667"/>
      <c r="CW10" s="667"/>
      <c r="CX10" s="667"/>
      <c r="CY10" s="668"/>
      <c r="CZ10" s="669">
        <v>0.1</v>
      </c>
      <c r="DA10" s="669"/>
      <c r="DB10" s="669"/>
      <c r="DC10" s="669"/>
      <c r="DD10" s="675" t="s">
        <v>234</v>
      </c>
      <c r="DE10" s="667"/>
      <c r="DF10" s="667"/>
      <c r="DG10" s="667"/>
      <c r="DH10" s="667"/>
      <c r="DI10" s="667"/>
      <c r="DJ10" s="667"/>
      <c r="DK10" s="667"/>
      <c r="DL10" s="667"/>
      <c r="DM10" s="667"/>
      <c r="DN10" s="667"/>
      <c r="DO10" s="667"/>
      <c r="DP10" s="668"/>
      <c r="DQ10" s="675">
        <v>9636</v>
      </c>
      <c r="DR10" s="667"/>
      <c r="DS10" s="667"/>
      <c r="DT10" s="667"/>
      <c r="DU10" s="667"/>
      <c r="DV10" s="667"/>
      <c r="DW10" s="667"/>
      <c r="DX10" s="667"/>
      <c r="DY10" s="667"/>
      <c r="DZ10" s="667"/>
      <c r="EA10" s="667"/>
      <c r="EB10" s="667"/>
      <c r="EC10" s="676"/>
    </row>
    <row r="11" spans="2:143" ht="11.25" customHeight="1" x14ac:dyDescent="0.25">
      <c r="B11" s="663" t="s">
        <v>247</v>
      </c>
      <c r="C11" s="664"/>
      <c r="D11" s="664"/>
      <c r="E11" s="664"/>
      <c r="F11" s="664"/>
      <c r="G11" s="664"/>
      <c r="H11" s="664"/>
      <c r="I11" s="664"/>
      <c r="J11" s="664"/>
      <c r="K11" s="664"/>
      <c r="L11" s="664"/>
      <c r="M11" s="664"/>
      <c r="N11" s="664"/>
      <c r="O11" s="664"/>
      <c r="P11" s="664"/>
      <c r="Q11" s="665"/>
      <c r="R11" s="666">
        <v>408415</v>
      </c>
      <c r="S11" s="667"/>
      <c r="T11" s="667"/>
      <c r="U11" s="667"/>
      <c r="V11" s="667"/>
      <c r="W11" s="667"/>
      <c r="X11" s="667"/>
      <c r="Y11" s="668"/>
      <c r="Z11" s="671">
        <v>4.0999999999999996</v>
      </c>
      <c r="AA11" s="672"/>
      <c r="AB11" s="672"/>
      <c r="AC11" s="684"/>
      <c r="AD11" s="675">
        <v>408415</v>
      </c>
      <c r="AE11" s="667"/>
      <c r="AF11" s="667"/>
      <c r="AG11" s="667"/>
      <c r="AH11" s="667"/>
      <c r="AI11" s="667"/>
      <c r="AJ11" s="667"/>
      <c r="AK11" s="668"/>
      <c r="AL11" s="671">
        <v>8.9</v>
      </c>
      <c r="AM11" s="672"/>
      <c r="AN11" s="672"/>
      <c r="AO11" s="673"/>
      <c r="AP11" s="663" t="s">
        <v>248</v>
      </c>
      <c r="AQ11" s="664"/>
      <c r="AR11" s="664"/>
      <c r="AS11" s="664"/>
      <c r="AT11" s="664"/>
      <c r="AU11" s="664"/>
      <c r="AV11" s="664"/>
      <c r="AW11" s="664"/>
      <c r="AX11" s="664"/>
      <c r="AY11" s="664"/>
      <c r="AZ11" s="664"/>
      <c r="BA11" s="664"/>
      <c r="BB11" s="664"/>
      <c r="BC11" s="664"/>
      <c r="BD11" s="664"/>
      <c r="BE11" s="664"/>
      <c r="BF11" s="665"/>
      <c r="BG11" s="666">
        <v>53011</v>
      </c>
      <c r="BH11" s="667"/>
      <c r="BI11" s="667"/>
      <c r="BJ11" s="667"/>
      <c r="BK11" s="667"/>
      <c r="BL11" s="667"/>
      <c r="BM11" s="667"/>
      <c r="BN11" s="668"/>
      <c r="BO11" s="669">
        <v>2.2000000000000002</v>
      </c>
      <c r="BP11" s="669"/>
      <c r="BQ11" s="669"/>
      <c r="BR11" s="669"/>
      <c r="BS11" s="670" t="s">
        <v>129</v>
      </c>
      <c r="BT11" s="670"/>
      <c r="BU11" s="670"/>
      <c r="BV11" s="670"/>
      <c r="BW11" s="670"/>
      <c r="BX11" s="670"/>
      <c r="BY11" s="670"/>
      <c r="BZ11" s="670"/>
      <c r="CA11" s="670"/>
      <c r="CB11" s="674"/>
      <c r="CD11" s="681" t="s">
        <v>249</v>
      </c>
      <c r="CE11" s="682"/>
      <c r="CF11" s="682"/>
      <c r="CG11" s="682"/>
      <c r="CH11" s="682"/>
      <c r="CI11" s="682"/>
      <c r="CJ11" s="682"/>
      <c r="CK11" s="682"/>
      <c r="CL11" s="682"/>
      <c r="CM11" s="682"/>
      <c r="CN11" s="682"/>
      <c r="CO11" s="682"/>
      <c r="CP11" s="682"/>
      <c r="CQ11" s="683"/>
      <c r="CR11" s="666">
        <v>21543</v>
      </c>
      <c r="CS11" s="667"/>
      <c r="CT11" s="667"/>
      <c r="CU11" s="667"/>
      <c r="CV11" s="667"/>
      <c r="CW11" s="667"/>
      <c r="CX11" s="667"/>
      <c r="CY11" s="668"/>
      <c r="CZ11" s="669">
        <v>0.2</v>
      </c>
      <c r="DA11" s="669"/>
      <c r="DB11" s="669"/>
      <c r="DC11" s="669"/>
      <c r="DD11" s="675">
        <v>953</v>
      </c>
      <c r="DE11" s="667"/>
      <c r="DF11" s="667"/>
      <c r="DG11" s="667"/>
      <c r="DH11" s="667"/>
      <c r="DI11" s="667"/>
      <c r="DJ11" s="667"/>
      <c r="DK11" s="667"/>
      <c r="DL11" s="667"/>
      <c r="DM11" s="667"/>
      <c r="DN11" s="667"/>
      <c r="DO11" s="667"/>
      <c r="DP11" s="668"/>
      <c r="DQ11" s="675">
        <v>18192</v>
      </c>
      <c r="DR11" s="667"/>
      <c r="DS11" s="667"/>
      <c r="DT11" s="667"/>
      <c r="DU11" s="667"/>
      <c r="DV11" s="667"/>
      <c r="DW11" s="667"/>
      <c r="DX11" s="667"/>
      <c r="DY11" s="667"/>
      <c r="DZ11" s="667"/>
      <c r="EA11" s="667"/>
      <c r="EB11" s="667"/>
      <c r="EC11" s="676"/>
    </row>
    <row r="12" spans="2:143" ht="11.25" customHeight="1" x14ac:dyDescent="0.25">
      <c r="B12" s="663" t="s">
        <v>250</v>
      </c>
      <c r="C12" s="664"/>
      <c r="D12" s="664"/>
      <c r="E12" s="664"/>
      <c r="F12" s="664"/>
      <c r="G12" s="664"/>
      <c r="H12" s="664"/>
      <c r="I12" s="664"/>
      <c r="J12" s="664"/>
      <c r="K12" s="664"/>
      <c r="L12" s="664"/>
      <c r="M12" s="664"/>
      <c r="N12" s="664"/>
      <c r="O12" s="664"/>
      <c r="P12" s="664"/>
      <c r="Q12" s="665"/>
      <c r="R12" s="666" t="s">
        <v>129</v>
      </c>
      <c r="S12" s="667"/>
      <c r="T12" s="667"/>
      <c r="U12" s="667"/>
      <c r="V12" s="667"/>
      <c r="W12" s="667"/>
      <c r="X12" s="667"/>
      <c r="Y12" s="668"/>
      <c r="Z12" s="669" t="s">
        <v>129</v>
      </c>
      <c r="AA12" s="669"/>
      <c r="AB12" s="669"/>
      <c r="AC12" s="669"/>
      <c r="AD12" s="670" t="s">
        <v>234</v>
      </c>
      <c r="AE12" s="670"/>
      <c r="AF12" s="670"/>
      <c r="AG12" s="670"/>
      <c r="AH12" s="670"/>
      <c r="AI12" s="670"/>
      <c r="AJ12" s="670"/>
      <c r="AK12" s="670"/>
      <c r="AL12" s="671" t="s">
        <v>129</v>
      </c>
      <c r="AM12" s="672"/>
      <c r="AN12" s="672"/>
      <c r="AO12" s="673"/>
      <c r="AP12" s="663" t="s">
        <v>251</v>
      </c>
      <c r="AQ12" s="664"/>
      <c r="AR12" s="664"/>
      <c r="AS12" s="664"/>
      <c r="AT12" s="664"/>
      <c r="AU12" s="664"/>
      <c r="AV12" s="664"/>
      <c r="AW12" s="664"/>
      <c r="AX12" s="664"/>
      <c r="AY12" s="664"/>
      <c r="AZ12" s="664"/>
      <c r="BA12" s="664"/>
      <c r="BB12" s="664"/>
      <c r="BC12" s="664"/>
      <c r="BD12" s="664"/>
      <c r="BE12" s="664"/>
      <c r="BF12" s="665"/>
      <c r="BG12" s="666">
        <v>1128794</v>
      </c>
      <c r="BH12" s="667"/>
      <c r="BI12" s="667"/>
      <c r="BJ12" s="667"/>
      <c r="BK12" s="667"/>
      <c r="BL12" s="667"/>
      <c r="BM12" s="667"/>
      <c r="BN12" s="668"/>
      <c r="BO12" s="669">
        <v>46.5</v>
      </c>
      <c r="BP12" s="669"/>
      <c r="BQ12" s="669"/>
      <c r="BR12" s="669"/>
      <c r="BS12" s="670" t="s">
        <v>234</v>
      </c>
      <c r="BT12" s="670"/>
      <c r="BU12" s="670"/>
      <c r="BV12" s="670"/>
      <c r="BW12" s="670"/>
      <c r="BX12" s="670"/>
      <c r="BY12" s="670"/>
      <c r="BZ12" s="670"/>
      <c r="CA12" s="670"/>
      <c r="CB12" s="674"/>
      <c r="CD12" s="681" t="s">
        <v>252</v>
      </c>
      <c r="CE12" s="682"/>
      <c r="CF12" s="682"/>
      <c r="CG12" s="682"/>
      <c r="CH12" s="682"/>
      <c r="CI12" s="682"/>
      <c r="CJ12" s="682"/>
      <c r="CK12" s="682"/>
      <c r="CL12" s="682"/>
      <c r="CM12" s="682"/>
      <c r="CN12" s="682"/>
      <c r="CO12" s="682"/>
      <c r="CP12" s="682"/>
      <c r="CQ12" s="683"/>
      <c r="CR12" s="666">
        <v>326400</v>
      </c>
      <c r="CS12" s="667"/>
      <c r="CT12" s="667"/>
      <c r="CU12" s="667"/>
      <c r="CV12" s="667"/>
      <c r="CW12" s="667"/>
      <c r="CX12" s="667"/>
      <c r="CY12" s="668"/>
      <c r="CZ12" s="669">
        <v>3.6</v>
      </c>
      <c r="DA12" s="669"/>
      <c r="DB12" s="669"/>
      <c r="DC12" s="669"/>
      <c r="DD12" s="675">
        <v>169593</v>
      </c>
      <c r="DE12" s="667"/>
      <c r="DF12" s="667"/>
      <c r="DG12" s="667"/>
      <c r="DH12" s="667"/>
      <c r="DI12" s="667"/>
      <c r="DJ12" s="667"/>
      <c r="DK12" s="667"/>
      <c r="DL12" s="667"/>
      <c r="DM12" s="667"/>
      <c r="DN12" s="667"/>
      <c r="DO12" s="667"/>
      <c r="DP12" s="668"/>
      <c r="DQ12" s="675">
        <v>113147</v>
      </c>
      <c r="DR12" s="667"/>
      <c r="DS12" s="667"/>
      <c r="DT12" s="667"/>
      <c r="DU12" s="667"/>
      <c r="DV12" s="667"/>
      <c r="DW12" s="667"/>
      <c r="DX12" s="667"/>
      <c r="DY12" s="667"/>
      <c r="DZ12" s="667"/>
      <c r="EA12" s="667"/>
      <c r="EB12" s="667"/>
      <c r="EC12" s="676"/>
    </row>
    <row r="13" spans="2:143" ht="11.25" customHeight="1" x14ac:dyDescent="0.25">
      <c r="B13" s="663" t="s">
        <v>253</v>
      </c>
      <c r="C13" s="664"/>
      <c r="D13" s="664"/>
      <c r="E13" s="664"/>
      <c r="F13" s="664"/>
      <c r="G13" s="664"/>
      <c r="H13" s="664"/>
      <c r="I13" s="664"/>
      <c r="J13" s="664"/>
      <c r="K13" s="664"/>
      <c r="L13" s="664"/>
      <c r="M13" s="664"/>
      <c r="N13" s="664"/>
      <c r="O13" s="664"/>
      <c r="P13" s="664"/>
      <c r="Q13" s="665"/>
      <c r="R13" s="666" t="s">
        <v>129</v>
      </c>
      <c r="S13" s="667"/>
      <c r="T13" s="667"/>
      <c r="U13" s="667"/>
      <c r="V13" s="667"/>
      <c r="W13" s="667"/>
      <c r="X13" s="667"/>
      <c r="Y13" s="668"/>
      <c r="Z13" s="669" t="s">
        <v>234</v>
      </c>
      <c r="AA13" s="669"/>
      <c r="AB13" s="669"/>
      <c r="AC13" s="669"/>
      <c r="AD13" s="670" t="s">
        <v>129</v>
      </c>
      <c r="AE13" s="670"/>
      <c r="AF13" s="670"/>
      <c r="AG13" s="670"/>
      <c r="AH13" s="670"/>
      <c r="AI13" s="670"/>
      <c r="AJ13" s="670"/>
      <c r="AK13" s="670"/>
      <c r="AL13" s="671" t="s">
        <v>234</v>
      </c>
      <c r="AM13" s="672"/>
      <c r="AN13" s="672"/>
      <c r="AO13" s="673"/>
      <c r="AP13" s="663" t="s">
        <v>254</v>
      </c>
      <c r="AQ13" s="664"/>
      <c r="AR13" s="664"/>
      <c r="AS13" s="664"/>
      <c r="AT13" s="664"/>
      <c r="AU13" s="664"/>
      <c r="AV13" s="664"/>
      <c r="AW13" s="664"/>
      <c r="AX13" s="664"/>
      <c r="AY13" s="664"/>
      <c r="AZ13" s="664"/>
      <c r="BA13" s="664"/>
      <c r="BB13" s="664"/>
      <c r="BC13" s="664"/>
      <c r="BD13" s="664"/>
      <c r="BE13" s="664"/>
      <c r="BF13" s="665"/>
      <c r="BG13" s="666">
        <v>1104438</v>
      </c>
      <c r="BH13" s="667"/>
      <c r="BI13" s="667"/>
      <c r="BJ13" s="667"/>
      <c r="BK13" s="667"/>
      <c r="BL13" s="667"/>
      <c r="BM13" s="667"/>
      <c r="BN13" s="668"/>
      <c r="BO13" s="669">
        <v>45.5</v>
      </c>
      <c r="BP13" s="669"/>
      <c r="BQ13" s="669"/>
      <c r="BR13" s="669"/>
      <c r="BS13" s="670" t="s">
        <v>138</v>
      </c>
      <c r="BT13" s="670"/>
      <c r="BU13" s="670"/>
      <c r="BV13" s="670"/>
      <c r="BW13" s="670"/>
      <c r="BX13" s="670"/>
      <c r="BY13" s="670"/>
      <c r="BZ13" s="670"/>
      <c r="CA13" s="670"/>
      <c r="CB13" s="674"/>
      <c r="CD13" s="681" t="s">
        <v>255</v>
      </c>
      <c r="CE13" s="682"/>
      <c r="CF13" s="682"/>
      <c r="CG13" s="682"/>
      <c r="CH13" s="682"/>
      <c r="CI13" s="682"/>
      <c r="CJ13" s="682"/>
      <c r="CK13" s="682"/>
      <c r="CL13" s="682"/>
      <c r="CM13" s="682"/>
      <c r="CN13" s="682"/>
      <c r="CO13" s="682"/>
      <c r="CP13" s="682"/>
      <c r="CQ13" s="683"/>
      <c r="CR13" s="666">
        <v>1308405</v>
      </c>
      <c r="CS13" s="667"/>
      <c r="CT13" s="667"/>
      <c r="CU13" s="667"/>
      <c r="CV13" s="667"/>
      <c r="CW13" s="667"/>
      <c r="CX13" s="667"/>
      <c r="CY13" s="668"/>
      <c r="CZ13" s="669">
        <v>14.6</v>
      </c>
      <c r="DA13" s="669"/>
      <c r="DB13" s="669"/>
      <c r="DC13" s="669"/>
      <c r="DD13" s="675">
        <v>849723</v>
      </c>
      <c r="DE13" s="667"/>
      <c r="DF13" s="667"/>
      <c r="DG13" s="667"/>
      <c r="DH13" s="667"/>
      <c r="DI13" s="667"/>
      <c r="DJ13" s="667"/>
      <c r="DK13" s="667"/>
      <c r="DL13" s="667"/>
      <c r="DM13" s="667"/>
      <c r="DN13" s="667"/>
      <c r="DO13" s="667"/>
      <c r="DP13" s="668"/>
      <c r="DQ13" s="675">
        <v>566912</v>
      </c>
      <c r="DR13" s="667"/>
      <c r="DS13" s="667"/>
      <c r="DT13" s="667"/>
      <c r="DU13" s="667"/>
      <c r="DV13" s="667"/>
      <c r="DW13" s="667"/>
      <c r="DX13" s="667"/>
      <c r="DY13" s="667"/>
      <c r="DZ13" s="667"/>
      <c r="EA13" s="667"/>
      <c r="EB13" s="667"/>
      <c r="EC13" s="676"/>
    </row>
    <row r="14" spans="2:143" ht="11.25" customHeight="1" x14ac:dyDescent="0.25">
      <c r="B14" s="663" t="s">
        <v>256</v>
      </c>
      <c r="C14" s="664"/>
      <c r="D14" s="664"/>
      <c r="E14" s="664"/>
      <c r="F14" s="664"/>
      <c r="G14" s="664"/>
      <c r="H14" s="664"/>
      <c r="I14" s="664"/>
      <c r="J14" s="664"/>
      <c r="K14" s="664"/>
      <c r="L14" s="664"/>
      <c r="M14" s="664"/>
      <c r="N14" s="664"/>
      <c r="O14" s="664"/>
      <c r="P14" s="664"/>
      <c r="Q14" s="665"/>
      <c r="R14" s="666" t="s">
        <v>129</v>
      </c>
      <c r="S14" s="667"/>
      <c r="T14" s="667"/>
      <c r="U14" s="667"/>
      <c r="V14" s="667"/>
      <c r="W14" s="667"/>
      <c r="X14" s="667"/>
      <c r="Y14" s="668"/>
      <c r="Z14" s="669" t="s">
        <v>129</v>
      </c>
      <c r="AA14" s="669"/>
      <c r="AB14" s="669"/>
      <c r="AC14" s="669"/>
      <c r="AD14" s="670" t="s">
        <v>129</v>
      </c>
      <c r="AE14" s="670"/>
      <c r="AF14" s="670"/>
      <c r="AG14" s="670"/>
      <c r="AH14" s="670"/>
      <c r="AI14" s="670"/>
      <c r="AJ14" s="670"/>
      <c r="AK14" s="670"/>
      <c r="AL14" s="671" t="s">
        <v>129</v>
      </c>
      <c r="AM14" s="672"/>
      <c r="AN14" s="672"/>
      <c r="AO14" s="673"/>
      <c r="AP14" s="663" t="s">
        <v>257</v>
      </c>
      <c r="AQ14" s="664"/>
      <c r="AR14" s="664"/>
      <c r="AS14" s="664"/>
      <c r="AT14" s="664"/>
      <c r="AU14" s="664"/>
      <c r="AV14" s="664"/>
      <c r="AW14" s="664"/>
      <c r="AX14" s="664"/>
      <c r="AY14" s="664"/>
      <c r="AZ14" s="664"/>
      <c r="BA14" s="664"/>
      <c r="BB14" s="664"/>
      <c r="BC14" s="664"/>
      <c r="BD14" s="664"/>
      <c r="BE14" s="664"/>
      <c r="BF14" s="665"/>
      <c r="BG14" s="666">
        <v>51729</v>
      </c>
      <c r="BH14" s="667"/>
      <c r="BI14" s="667"/>
      <c r="BJ14" s="667"/>
      <c r="BK14" s="667"/>
      <c r="BL14" s="667"/>
      <c r="BM14" s="667"/>
      <c r="BN14" s="668"/>
      <c r="BO14" s="669">
        <v>2.1</v>
      </c>
      <c r="BP14" s="669"/>
      <c r="BQ14" s="669"/>
      <c r="BR14" s="669"/>
      <c r="BS14" s="670" t="s">
        <v>129</v>
      </c>
      <c r="BT14" s="670"/>
      <c r="BU14" s="670"/>
      <c r="BV14" s="670"/>
      <c r="BW14" s="670"/>
      <c r="BX14" s="670"/>
      <c r="BY14" s="670"/>
      <c r="BZ14" s="670"/>
      <c r="CA14" s="670"/>
      <c r="CB14" s="674"/>
      <c r="CD14" s="681" t="s">
        <v>258</v>
      </c>
      <c r="CE14" s="682"/>
      <c r="CF14" s="682"/>
      <c r="CG14" s="682"/>
      <c r="CH14" s="682"/>
      <c r="CI14" s="682"/>
      <c r="CJ14" s="682"/>
      <c r="CK14" s="682"/>
      <c r="CL14" s="682"/>
      <c r="CM14" s="682"/>
      <c r="CN14" s="682"/>
      <c r="CO14" s="682"/>
      <c r="CP14" s="682"/>
      <c r="CQ14" s="683"/>
      <c r="CR14" s="666">
        <v>282536</v>
      </c>
      <c r="CS14" s="667"/>
      <c r="CT14" s="667"/>
      <c r="CU14" s="667"/>
      <c r="CV14" s="667"/>
      <c r="CW14" s="667"/>
      <c r="CX14" s="667"/>
      <c r="CY14" s="668"/>
      <c r="CZ14" s="669">
        <v>3.2</v>
      </c>
      <c r="DA14" s="669"/>
      <c r="DB14" s="669"/>
      <c r="DC14" s="669"/>
      <c r="DD14" s="675">
        <v>8755</v>
      </c>
      <c r="DE14" s="667"/>
      <c r="DF14" s="667"/>
      <c r="DG14" s="667"/>
      <c r="DH14" s="667"/>
      <c r="DI14" s="667"/>
      <c r="DJ14" s="667"/>
      <c r="DK14" s="667"/>
      <c r="DL14" s="667"/>
      <c r="DM14" s="667"/>
      <c r="DN14" s="667"/>
      <c r="DO14" s="667"/>
      <c r="DP14" s="668"/>
      <c r="DQ14" s="675">
        <v>275124</v>
      </c>
      <c r="DR14" s="667"/>
      <c r="DS14" s="667"/>
      <c r="DT14" s="667"/>
      <c r="DU14" s="667"/>
      <c r="DV14" s="667"/>
      <c r="DW14" s="667"/>
      <c r="DX14" s="667"/>
      <c r="DY14" s="667"/>
      <c r="DZ14" s="667"/>
      <c r="EA14" s="667"/>
      <c r="EB14" s="667"/>
      <c r="EC14" s="676"/>
    </row>
    <row r="15" spans="2:143" ht="11.25" customHeight="1" x14ac:dyDescent="0.25">
      <c r="B15" s="663" t="s">
        <v>259</v>
      </c>
      <c r="C15" s="664"/>
      <c r="D15" s="664"/>
      <c r="E15" s="664"/>
      <c r="F15" s="664"/>
      <c r="G15" s="664"/>
      <c r="H15" s="664"/>
      <c r="I15" s="664"/>
      <c r="J15" s="664"/>
      <c r="K15" s="664"/>
      <c r="L15" s="664"/>
      <c r="M15" s="664"/>
      <c r="N15" s="664"/>
      <c r="O15" s="664"/>
      <c r="P15" s="664"/>
      <c r="Q15" s="665"/>
      <c r="R15" s="666" t="s">
        <v>129</v>
      </c>
      <c r="S15" s="667"/>
      <c r="T15" s="667"/>
      <c r="U15" s="667"/>
      <c r="V15" s="667"/>
      <c r="W15" s="667"/>
      <c r="X15" s="667"/>
      <c r="Y15" s="668"/>
      <c r="Z15" s="669" t="s">
        <v>129</v>
      </c>
      <c r="AA15" s="669"/>
      <c r="AB15" s="669"/>
      <c r="AC15" s="669"/>
      <c r="AD15" s="670" t="s">
        <v>129</v>
      </c>
      <c r="AE15" s="670"/>
      <c r="AF15" s="670"/>
      <c r="AG15" s="670"/>
      <c r="AH15" s="670"/>
      <c r="AI15" s="670"/>
      <c r="AJ15" s="670"/>
      <c r="AK15" s="670"/>
      <c r="AL15" s="671" t="s">
        <v>129</v>
      </c>
      <c r="AM15" s="672"/>
      <c r="AN15" s="672"/>
      <c r="AO15" s="673"/>
      <c r="AP15" s="663" t="s">
        <v>260</v>
      </c>
      <c r="AQ15" s="664"/>
      <c r="AR15" s="664"/>
      <c r="AS15" s="664"/>
      <c r="AT15" s="664"/>
      <c r="AU15" s="664"/>
      <c r="AV15" s="664"/>
      <c r="AW15" s="664"/>
      <c r="AX15" s="664"/>
      <c r="AY15" s="664"/>
      <c r="AZ15" s="664"/>
      <c r="BA15" s="664"/>
      <c r="BB15" s="664"/>
      <c r="BC15" s="664"/>
      <c r="BD15" s="664"/>
      <c r="BE15" s="664"/>
      <c r="BF15" s="665"/>
      <c r="BG15" s="666">
        <v>141227</v>
      </c>
      <c r="BH15" s="667"/>
      <c r="BI15" s="667"/>
      <c r="BJ15" s="667"/>
      <c r="BK15" s="667"/>
      <c r="BL15" s="667"/>
      <c r="BM15" s="667"/>
      <c r="BN15" s="668"/>
      <c r="BO15" s="669">
        <v>5.8</v>
      </c>
      <c r="BP15" s="669"/>
      <c r="BQ15" s="669"/>
      <c r="BR15" s="669"/>
      <c r="BS15" s="670" t="s">
        <v>234</v>
      </c>
      <c r="BT15" s="670"/>
      <c r="BU15" s="670"/>
      <c r="BV15" s="670"/>
      <c r="BW15" s="670"/>
      <c r="BX15" s="670"/>
      <c r="BY15" s="670"/>
      <c r="BZ15" s="670"/>
      <c r="CA15" s="670"/>
      <c r="CB15" s="674"/>
      <c r="CD15" s="681" t="s">
        <v>261</v>
      </c>
      <c r="CE15" s="682"/>
      <c r="CF15" s="682"/>
      <c r="CG15" s="682"/>
      <c r="CH15" s="682"/>
      <c r="CI15" s="682"/>
      <c r="CJ15" s="682"/>
      <c r="CK15" s="682"/>
      <c r="CL15" s="682"/>
      <c r="CM15" s="682"/>
      <c r="CN15" s="682"/>
      <c r="CO15" s="682"/>
      <c r="CP15" s="682"/>
      <c r="CQ15" s="683"/>
      <c r="CR15" s="666">
        <v>1833052</v>
      </c>
      <c r="CS15" s="667"/>
      <c r="CT15" s="667"/>
      <c r="CU15" s="667"/>
      <c r="CV15" s="667"/>
      <c r="CW15" s="667"/>
      <c r="CX15" s="667"/>
      <c r="CY15" s="668"/>
      <c r="CZ15" s="669">
        <v>20.399999999999999</v>
      </c>
      <c r="DA15" s="669"/>
      <c r="DB15" s="669"/>
      <c r="DC15" s="669"/>
      <c r="DD15" s="675">
        <v>1292876</v>
      </c>
      <c r="DE15" s="667"/>
      <c r="DF15" s="667"/>
      <c r="DG15" s="667"/>
      <c r="DH15" s="667"/>
      <c r="DI15" s="667"/>
      <c r="DJ15" s="667"/>
      <c r="DK15" s="667"/>
      <c r="DL15" s="667"/>
      <c r="DM15" s="667"/>
      <c r="DN15" s="667"/>
      <c r="DO15" s="667"/>
      <c r="DP15" s="668"/>
      <c r="DQ15" s="675">
        <v>708527</v>
      </c>
      <c r="DR15" s="667"/>
      <c r="DS15" s="667"/>
      <c r="DT15" s="667"/>
      <c r="DU15" s="667"/>
      <c r="DV15" s="667"/>
      <c r="DW15" s="667"/>
      <c r="DX15" s="667"/>
      <c r="DY15" s="667"/>
      <c r="DZ15" s="667"/>
      <c r="EA15" s="667"/>
      <c r="EB15" s="667"/>
      <c r="EC15" s="676"/>
    </row>
    <row r="16" spans="2:143" ht="11.25" customHeight="1" x14ac:dyDescent="0.25">
      <c r="B16" s="663" t="s">
        <v>262</v>
      </c>
      <c r="C16" s="664"/>
      <c r="D16" s="664"/>
      <c r="E16" s="664"/>
      <c r="F16" s="664"/>
      <c r="G16" s="664"/>
      <c r="H16" s="664"/>
      <c r="I16" s="664"/>
      <c r="J16" s="664"/>
      <c r="K16" s="664"/>
      <c r="L16" s="664"/>
      <c r="M16" s="664"/>
      <c r="N16" s="664"/>
      <c r="O16" s="664"/>
      <c r="P16" s="664"/>
      <c r="Q16" s="665"/>
      <c r="R16" s="666">
        <v>5176</v>
      </c>
      <c r="S16" s="667"/>
      <c r="T16" s="667"/>
      <c r="U16" s="667"/>
      <c r="V16" s="667"/>
      <c r="W16" s="667"/>
      <c r="X16" s="667"/>
      <c r="Y16" s="668"/>
      <c r="Z16" s="669">
        <v>0.1</v>
      </c>
      <c r="AA16" s="669"/>
      <c r="AB16" s="669"/>
      <c r="AC16" s="669"/>
      <c r="AD16" s="670">
        <v>5176</v>
      </c>
      <c r="AE16" s="670"/>
      <c r="AF16" s="670"/>
      <c r="AG16" s="670"/>
      <c r="AH16" s="670"/>
      <c r="AI16" s="670"/>
      <c r="AJ16" s="670"/>
      <c r="AK16" s="670"/>
      <c r="AL16" s="671">
        <v>0.1</v>
      </c>
      <c r="AM16" s="672"/>
      <c r="AN16" s="672"/>
      <c r="AO16" s="673"/>
      <c r="AP16" s="663" t="s">
        <v>263</v>
      </c>
      <c r="AQ16" s="664"/>
      <c r="AR16" s="664"/>
      <c r="AS16" s="664"/>
      <c r="AT16" s="664"/>
      <c r="AU16" s="664"/>
      <c r="AV16" s="664"/>
      <c r="AW16" s="664"/>
      <c r="AX16" s="664"/>
      <c r="AY16" s="664"/>
      <c r="AZ16" s="664"/>
      <c r="BA16" s="664"/>
      <c r="BB16" s="664"/>
      <c r="BC16" s="664"/>
      <c r="BD16" s="664"/>
      <c r="BE16" s="664"/>
      <c r="BF16" s="665"/>
      <c r="BG16" s="666" t="s">
        <v>129</v>
      </c>
      <c r="BH16" s="667"/>
      <c r="BI16" s="667"/>
      <c r="BJ16" s="667"/>
      <c r="BK16" s="667"/>
      <c r="BL16" s="667"/>
      <c r="BM16" s="667"/>
      <c r="BN16" s="668"/>
      <c r="BO16" s="669" t="s">
        <v>129</v>
      </c>
      <c r="BP16" s="669"/>
      <c r="BQ16" s="669"/>
      <c r="BR16" s="669"/>
      <c r="BS16" s="670" t="s">
        <v>234</v>
      </c>
      <c r="BT16" s="670"/>
      <c r="BU16" s="670"/>
      <c r="BV16" s="670"/>
      <c r="BW16" s="670"/>
      <c r="BX16" s="670"/>
      <c r="BY16" s="670"/>
      <c r="BZ16" s="670"/>
      <c r="CA16" s="670"/>
      <c r="CB16" s="674"/>
      <c r="CD16" s="681" t="s">
        <v>264</v>
      </c>
      <c r="CE16" s="682"/>
      <c r="CF16" s="682"/>
      <c r="CG16" s="682"/>
      <c r="CH16" s="682"/>
      <c r="CI16" s="682"/>
      <c r="CJ16" s="682"/>
      <c r="CK16" s="682"/>
      <c r="CL16" s="682"/>
      <c r="CM16" s="682"/>
      <c r="CN16" s="682"/>
      <c r="CO16" s="682"/>
      <c r="CP16" s="682"/>
      <c r="CQ16" s="683"/>
      <c r="CR16" s="666" t="s">
        <v>129</v>
      </c>
      <c r="CS16" s="667"/>
      <c r="CT16" s="667"/>
      <c r="CU16" s="667"/>
      <c r="CV16" s="667"/>
      <c r="CW16" s="667"/>
      <c r="CX16" s="667"/>
      <c r="CY16" s="668"/>
      <c r="CZ16" s="669" t="s">
        <v>129</v>
      </c>
      <c r="DA16" s="669"/>
      <c r="DB16" s="669"/>
      <c r="DC16" s="669"/>
      <c r="DD16" s="675" t="s">
        <v>129</v>
      </c>
      <c r="DE16" s="667"/>
      <c r="DF16" s="667"/>
      <c r="DG16" s="667"/>
      <c r="DH16" s="667"/>
      <c r="DI16" s="667"/>
      <c r="DJ16" s="667"/>
      <c r="DK16" s="667"/>
      <c r="DL16" s="667"/>
      <c r="DM16" s="667"/>
      <c r="DN16" s="667"/>
      <c r="DO16" s="667"/>
      <c r="DP16" s="668"/>
      <c r="DQ16" s="675" t="s">
        <v>129</v>
      </c>
      <c r="DR16" s="667"/>
      <c r="DS16" s="667"/>
      <c r="DT16" s="667"/>
      <c r="DU16" s="667"/>
      <c r="DV16" s="667"/>
      <c r="DW16" s="667"/>
      <c r="DX16" s="667"/>
      <c r="DY16" s="667"/>
      <c r="DZ16" s="667"/>
      <c r="EA16" s="667"/>
      <c r="EB16" s="667"/>
      <c r="EC16" s="676"/>
    </row>
    <row r="17" spans="2:133" ht="11.25" customHeight="1" x14ac:dyDescent="0.25">
      <c r="B17" s="663" t="s">
        <v>265</v>
      </c>
      <c r="C17" s="664"/>
      <c r="D17" s="664"/>
      <c r="E17" s="664"/>
      <c r="F17" s="664"/>
      <c r="G17" s="664"/>
      <c r="H17" s="664"/>
      <c r="I17" s="664"/>
      <c r="J17" s="664"/>
      <c r="K17" s="664"/>
      <c r="L17" s="664"/>
      <c r="M17" s="664"/>
      <c r="N17" s="664"/>
      <c r="O17" s="664"/>
      <c r="P17" s="664"/>
      <c r="Q17" s="665"/>
      <c r="R17" s="666">
        <v>17907</v>
      </c>
      <c r="S17" s="667"/>
      <c r="T17" s="667"/>
      <c r="U17" s="667"/>
      <c r="V17" s="667"/>
      <c r="W17" s="667"/>
      <c r="X17" s="667"/>
      <c r="Y17" s="668"/>
      <c r="Z17" s="669">
        <v>0.2</v>
      </c>
      <c r="AA17" s="669"/>
      <c r="AB17" s="669"/>
      <c r="AC17" s="669"/>
      <c r="AD17" s="670">
        <v>17907</v>
      </c>
      <c r="AE17" s="670"/>
      <c r="AF17" s="670"/>
      <c r="AG17" s="670"/>
      <c r="AH17" s="670"/>
      <c r="AI17" s="670"/>
      <c r="AJ17" s="670"/>
      <c r="AK17" s="670"/>
      <c r="AL17" s="671">
        <v>0.4</v>
      </c>
      <c r="AM17" s="672"/>
      <c r="AN17" s="672"/>
      <c r="AO17" s="673"/>
      <c r="AP17" s="663" t="s">
        <v>266</v>
      </c>
      <c r="AQ17" s="664"/>
      <c r="AR17" s="664"/>
      <c r="AS17" s="664"/>
      <c r="AT17" s="664"/>
      <c r="AU17" s="664"/>
      <c r="AV17" s="664"/>
      <c r="AW17" s="664"/>
      <c r="AX17" s="664"/>
      <c r="AY17" s="664"/>
      <c r="AZ17" s="664"/>
      <c r="BA17" s="664"/>
      <c r="BB17" s="664"/>
      <c r="BC17" s="664"/>
      <c r="BD17" s="664"/>
      <c r="BE17" s="664"/>
      <c r="BF17" s="665"/>
      <c r="BG17" s="666" t="s">
        <v>129</v>
      </c>
      <c r="BH17" s="667"/>
      <c r="BI17" s="667"/>
      <c r="BJ17" s="667"/>
      <c r="BK17" s="667"/>
      <c r="BL17" s="667"/>
      <c r="BM17" s="667"/>
      <c r="BN17" s="668"/>
      <c r="BO17" s="669" t="s">
        <v>129</v>
      </c>
      <c r="BP17" s="669"/>
      <c r="BQ17" s="669"/>
      <c r="BR17" s="669"/>
      <c r="BS17" s="670" t="s">
        <v>234</v>
      </c>
      <c r="BT17" s="670"/>
      <c r="BU17" s="670"/>
      <c r="BV17" s="670"/>
      <c r="BW17" s="670"/>
      <c r="BX17" s="670"/>
      <c r="BY17" s="670"/>
      <c r="BZ17" s="670"/>
      <c r="CA17" s="670"/>
      <c r="CB17" s="674"/>
      <c r="CD17" s="681" t="s">
        <v>267</v>
      </c>
      <c r="CE17" s="682"/>
      <c r="CF17" s="682"/>
      <c r="CG17" s="682"/>
      <c r="CH17" s="682"/>
      <c r="CI17" s="682"/>
      <c r="CJ17" s="682"/>
      <c r="CK17" s="682"/>
      <c r="CL17" s="682"/>
      <c r="CM17" s="682"/>
      <c r="CN17" s="682"/>
      <c r="CO17" s="682"/>
      <c r="CP17" s="682"/>
      <c r="CQ17" s="683"/>
      <c r="CR17" s="666">
        <v>695820</v>
      </c>
      <c r="CS17" s="667"/>
      <c r="CT17" s="667"/>
      <c r="CU17" s="667"/>
      <c r="CV17" s="667"/>
      <c r="CW17" s="667"/>
      <c r="CX17" s="667"/>
      <c r="CY17" s="668"/>
      <c r="CZ17" s="669">
        <v>7.8</v>
      </c>
      <c r="DA17" s="669"/>
      <c r="DB17" s="669"/>
      <c r="DC17" s="669"/>
      <c r="DD17" s="675" t="s">
        <v>129</v>
      </c>
      <c r="DE17" s="667"/>
      <c r="DF17" s="667"/>
      <c r="DG17" s="667"/>
      <c r="DH17" s="667"/>
      <c r="DI17" s="667"/>
      <c r="DJ17" s="667"/>
      <c r="DK17" s="667"/>
      <c r="DL17" s="667"/>
      <c r="DM17" s="667"/>
      <c r="DN17" s="667"/>
      <c r="DO17" s="667"/>
      <c r="DP17" s="668"/>
      <c r="DQ17" s="675">
        <v>695820</v>
      </c>
      <c r="DR17" s="667"/>
      <c r="DS17" s="667"/>
      <c r="DT17" s="667"/>
      <c r="DU17" s="667"/>
      <c r="DV17" s="667"/>
      <c r="DW17" s="667"/>
      <c r="DX17" s="667"/>
      <c r="DY17" s="667"/>
      <c r="DZ17" s="667"/>
      <c r="EA17" s="667"/>
      <c r="EB17" s="667"/>
      <c r="EC17" s="676"/>
    </row>
    <row r="18" spans="2:133" ht="11.25" customHeight="1" x14ac:dyDescent="0.25">
      <c r="B18" s="663" t="s">
        <v>268</v>
      </c>
      <c r="C18" s="664"/>
      <c r="D18" s="664"/>
      <c r="E18" s="664"/>
      <c r="F18" s="664"/>
      <c r="G18" s="664"/>
      <c r="H18" s="664"/>
      <c r="I18" s="664"/>
      <c r="J18" s="664"/>
      <c r="K18" s="664"/>
      <c r="L18" s="664"/>
      <c r="M18" s="664"/>
      <c r="N18" s="664"/>
      <c r="O18" s="664"/>
      <c r="P18" s="664"/>
      <c r="Q18" s="665"/>
      <c r="R18" s="666">
        <v>45797</v>
      </c>
      <c r="S18" s="667"/>
      <c r="T18" s="667"/>
      <c r="U18" s="667"/>
      <c r="V18" s="667"/>
      <c r="W18" s="667"/>
      <c r="X18" s="667"/>
      <c r="Y18" s="668"/>
      <c r="Z18" s="669">
        <v>0.5</v>
      </c>
      <c r="AA18" s="669"/>
      <c r="AB18" s="669"/>
      <c r="AC18" s="669"/>
      <c r="AD18" s="670">
        <v>45797</v>
      </c>
      <c r="AE18" s="670"/>
      <c r="AF18" s="670"/>
      <c r="AG18" s="670"/>
      <c r="AH18" s="670"/>
      <c r="AI18" s="670"/>
      <c r="AJ18" s="670"/>
      <c r="AK18" s="670"/>
      <c r="AL18" s="671">
        <v>1</v>
      </c>
      <c r="AM18" s="672"/>
      <c r="AN18" s="672"/>
      <c r="AO18" s="673"/>
      <c r="AP18" s="663" t="s">
        <v>269</v>
      </c>
      <c r="AQ18" s="664"/>
      <c r="AR18" s="664"/>
      <c r="AS18" s="664"/>
      <c r="AT18" s="664"/>
      <c r="AU18" s="664"/>
      <c r="AV18" s="664"/>
      <c r="AW18" s="664"/>
      <c r="AX18" s="664"/>
      <c r="AY18" s="664"/>
      <c r="AZ18" s="664"/>
      <c r="BA18" s="664"/>
      <c r="BB18" s="664"/>
      <c r="BC18" s="664"/>
      <c r="BD18" s="664"/>
      <c r="BE18" s="664"/>
      <c r="BF18" s="665"/>
      <c r="BG18" s="666" t="s">
        <v>129</v>
      </c>
      <c r="BH18" s="667"/>
      <c r="BI18" s="667"/>
      <c r="BJ18" s="667"/>
      <c r="BK18" s="667"/>
      <c r="BL18" s="667"/>
      <c r="BM18" s="667"/>
      <c r="BN18" s="668"/>
      <c r="BO18" s="669" t="s">
        <v>129</v>
      </c>
      <c r="BP18" s="669"/>
      <c r="BQ18" s="669"/>
      <c r="BR18" s="669"/>
      <c r="BS18" s="670" t="s">
        <v>129</v>
      </c>
      <c r="BT18" s="670"/>
      <c r="BU18" s="670"/>
      <c r="BV18" s="670"/>
      <c r="BW18" s="670"/>
      <c r="BX18" s="670"/>
      <c r="BY18" s="670"/>
      <c r="BZ18" s="670"/>
      <c r="CA18" s="670"/>
      <c r="CB18" s="674"/>
      <c r="CD18" s="681" t="s">
        <v>270</v>
      </c>
      <c r="CE18" s="682"/>
      <c r="CF18" s="682"/>
      <c r="CG18" s="682"/>
      <c r="CH18" s="682"/>
      <c r="CI18" s="682"/>
      <c r="CJ18" s="682"/>
      <c r="CK18" s="682"/>
      <c r="CL18" s="682"/>
      <c r="CM18" s="682"/>
      <c r="CN18" s="682"/>
      <c r="CO18" s="682"/>
      <c r="CP18" s="682"/>
      <c r="CQ18" s="683"/>
      <c r="CR18" s="666" t="s">
        <v>129</v>
      </c>
      <c r="CS18" s="667"/>
      <c r="CT18" s="667"/>
      <c r="CU18" s="667"/>
      <c r="CV18" s="667"/>
      <c r="CW18" s="667"/>
      <c r="CX18" s="667"/>
      <c r="CY18" s="668"/>
      <c r="CZ18" s="669" t="s">
        <v>129</v>
      </c>
      <c r="DA18" s="669"/>
      <c r="DB18" s="669"/>
      <c r="DC18" s="669"/>
      <c r="DD18" s="675" t="s">
        <v>129</v>
      </c>
      <c r="DE18" s="667"/>
      <c r="DF18" s="667"/>
      <c r="DG18" s="667"/>
      <c r="DH18" s="667"/>
      <c r="DI18" s="667"/>
      <c r="DJ18" s="667"/>
      <c r="DK18" s="667"/>
      <c r="DL18" s="667"/>
      <c r="DM18" s="667"/>
      <c r="DN18" s="667"/>
      <c r="DO18" s="667"/>
      <c r="DP18" s="668"/>
      <c r="DQ18" s="675" t="s">
        <v>129</v>
      </c>
      <c r="DR18" s="667"/>
      <c r="DS18" s="667"/>
      <c r="DT18" s="667"/>
      <c r="DU18" s="667"/>
      <c r="DV18" s="667"/>
      <c r="DW18" s="667"/>
      <c r="DX18" s="667"/>
      <c r="DY18" s="667"/>
      <c r="DZ18" s="667"/>
      <c r="EA18" s="667"/>
      <c r="EB18" s="667"/>
      <c r="EC18" s="676"/>
    </row>
    <row r="19" spans="2:133" ht="11.25" customHeight="1" x14ac:dyDescent="0.25">
      <c r="B19" s="663" t="s">
        <v>271</v>
      </c>
      <c r="C19" s="664"/>
      <c r="D19" s="664"/>
      <c r="E19" s="664"/>
      <c r="F19" s="664"/>
      <c r="G19" s="664"/>
      <c r="H19" s="664"/>
      <c r="I19" s="664"/>
      <c r="J19" s="664"/>
      <c r="K19" s="664"/>
      <c r="L19" s="664"/>
      <c r="M19" s="664"/>
      <c r="N19" s="664"/>
      <c r="O19" s="664"/>
      <c r="P19" s="664"/>
      <c r="Q19" s="665"/>
      <c r="R19" s="666">
        <v>20768</v>
      </c>
      <c r="S19" s="667"/>
      <c r="T19" s="667"/>
      <c r="U19" s="667"/>
      <c r="V19" s="667"/>
      <c r="W19" s="667"/>
      <c r="X19" s="667"/>
      <c r="Y19" s="668"/>
      <c r="Z19" s="669">
        <v>0.2</v>
      </c>
      <c r="AA19" s="669"/>
      <c r="AB19" s="669"/>
      <c r="AC19" s="669"/>
      <c r="AD19" s="670">
        <v>20768</v>
      </c>
      <c r="AE19" s="670"/>
      <c r="AF19" s="670"/>
      <c r="AG19" s="670"/>
      <c r="AH19" s="670"/>
      <c r="AI19" s="670"/>
      <c r="AJ19" s="670"/>
      <c r="AK19" s="670"/>
      <c r="AL19" s="671">
        <v>0.5</v>
      </c>
      <c r="AM19" s="672"/>
      <c r="AN19" s="672"/>
      <c r="AO19" s="673"/>
      <c r="AP19" s="663" t="s">
        <v>272</v>
      </c>
      <c r="AQ19" s="664"/>
      <c r="AR19" s="664"/>
      <c r="AS19" s="664"/>
      <c r="AT19" s="664"/>
      <c r="AU19" s="664"/>
      <c r="AV19" s="664"/>
      <c r="AW19" s="664"/>
      <c r="AX19" s="664"/>
      <c r="AY19" s="664"/>
      <c r="AZ19" s="664"/>
      <c r="BA19" s="664"/>
      <c r="BB19" s="664"/>
      <c r="BC19" s="664"/>
      <c r="BD19" s="664"/>
      <c r="BE19" s="664"/>
      <c r="BF19" s="665"/>
      <c r="BG19" s="666" t="s">
        <v>234</v>
      </c>
      <c r="BH19" s="667"/>
      <c r="BI19" s="667"/>
      <c r="BJ19" s="667"/>
      <c r="BK19" s="667"/>
      <c r="BL19" s="667"/>
      <c r="BM19" s="667"/>
      <c r="BN19" s="668"/>
      <c r="BO19" s="669" t="s">
        <v>129</v>
      </c>
      <c r="BP19" s="669"/>
      <c r="BQ19" s="669"/>
      <c r="BR19" s="669"/>
      <c r="BS19" s="670" t="s">
        <v>234</v>
      </c>
      <c r="BT19" s="670"/>
      <c r="BU19" s="670"/>
      <c r="BV19" s="670"/>
      <c r="BW19" s="670"/>
      <c r="BX19" s="670"/>
      <c r="BY19" s="670"/>
      <c r="BZ19" s="670"/>
      <c r="CA19" s="670"/>
      <c r="CB19" s="674"/>
      <c r="CD19" s="681" t="s">
        <v>273</v>
      </c>
      <c r="CE19" s="682"/>
      <c r="CF19" s="682"/>
      <c r="CG19" s="682"/>
      <c r="CH19" s="682"/>
      <c r="CI19" s="682"/>
      <c r="CJ19" s="682"/>
      <c r="CK19" s="682"/>
      <c r="CL19" s="682"/>
      <c r="CM19" s="682"/>
      <c r="CN19" s="682"/>
      <c r="CO19" s="682"/>
      <c r="CP19" s="682"/>
      <c r="CQ19" s="683"/>
      <c r="CR19" s="666" t="s">
        <v>129</v>
      </c>
      <c r="CS19" s="667"/>
      <c r="CT19" s="667"/>
      <c r="CU19" s="667"/>
      <c r="CV19" s="667"/>
      <c r="CW19" s="667"/>
      <c r="CX19" s="667"/>
      <c r="CY19" s="668"/>
      <c r="CZ19" s="669" t="s">
        <v>234</v>
      </c>
      <c r="DA19" s="669"/>
      <c r="DB19" s="669"/>
      <c r="DC19" s="669"/>
      <c r="DD19" s="675" t="s">
        <v>129</v>
      </c>
      <c r="DE19" s="667"/>
      <c r="DF19" s="667"/>
      <c r="DG19" s="667"/>
      <c r="DH19" s="667"/>
      <c r="DI19" s="667"/>
      <c r="DJ19" s="667"/>
      <c r="DK19" s="667"/>
      <c r="DL19" s="667"/>
      <c r="DM19" s="667"/>
      <c r="DN19" s="667"/>
      <c r="DO19" s="667"/>
      <c r="DP19" s="668"/>
      <c r="DQ19" s="675" t="s">
        <v>129</v>
      </c>
      <c r="DR19" s="667"/>
      <c r="DS19" s="667"/>
      <c r="DT19" s="667"/>
      <c r="DU19" s="667"/>
      <c r="DV19" s="667"/>
      <c r="DW19" s="667"/>
      <c r="DX19" s="667"/>
      <c r="DY19" s="667"/>
      <c r="DZ19" s="667"/>
      <c r="EA19" s="667"/>
      <c r="EB19" s="667"/>
      <c r="EC19" s="676"/>
    </row>
    <row r="20" spans="2:133" ht="11.25" customHeight="1" x14ac:dyDescent="0.25">
      <c r="B20" s="663" t="s">
        <v>274</v>
      </c>
      <c r="C20" s="664"/>
      <c r="D20" s="664"/>
      <c r="E20" s="664"/>
      <c r="F20" s="664"/>
      <c r="G20" s="664"/>
      <c r="H20" s="664"/>
      <c r="I20" s="664"/>
      <c r="J20" s="664"/>
      <c r="K20" s="664"/>
      <c r="L20" s="664"/>
      <c r="M20" s="664"/>
      <c r="N20" s="664"/>
      <c r="O20" s="664"/>
      <c r="P20" s="664"/>
      <c r="Q20" s="665"/>
      <c r="R20" s="666">
        <v>1619</v>
      </c>
      <c r="S20" s="667"/>
      <c r="T20" s="667"/>
      <c r="U20" s="667"/>
      <c r="V20" s="667"/>
      <c r="W20" s="667"/>
      <c r="X20" s="667"/>
      <c r="Y20" s="668"/>
      <c r="Z20" s="669">
        <v>0</v>
      </c>
      <c r="AA20" s="669"/>
      <c r="AB20" s="669"/>
      <c r="AC20" s="669"/>
      <c r="AD20" s="670">
        <v>1619</v>
      </c>
      <c r="AE20" s="670"/>
      <c r="AF20" s="670"/>
      <c r="AG20" s="670"/>
      <c r="AH20" s="670"/>
      <c r="AI20" s="670"/>
      <c r="AJ20" s="670"/>
      <c r="AK20" s="670"/>
      <c r="AL20" s="671">
        <v>0</v>
      </c>
      <c r="AM20" s="672"/>
      <c r="AN20" s="672"/>
      <c r="AO20" s="673"/>
      <c r="AP20" s="663" t="s">
        <v>275</v>
      </c>
      <c r="AQ20" s="664"/>
      <c r="AR20" s="664"/>
      <c r="AS20" s="664"/>
      <c r="AT20" s="664"/>
      <c r="AU20" s="664"/>
      <c r="AV20" s="664"/>
      <c r="AW20" s="664"/>
      <c r="AX20" s="664"/>
      <c r="AY20" s="664"/>
      <c r="AZ20" s="664"/>
      <c r="BA20" s="664"/>
      <c r="BB20" s="664"/>
      <c r="BC20" s="664"/>
      <c r="BD20" s="664"/>
      <c r="BE20" s="664"/>
      <c r="BF20" s="665"/>
      <c r="BG20" s="666" t="s">
        <v>129</v>
      </c>
      <c r="BH20" s="667"/>
      <c r="BI20" s="667"/>
      <c r="BJ20" s="667"/>
      <c r="BK20" s="667"/>
      <c r="BL20" s="667"/>
      <c r="BM20" s="667"/>
      <c r="BN20" s="668"/>
      <c r="BO20" s="669" t="s">
        <v>234</v>
      </c>
      <c r="BP20" s="669"/>
      <c r="BQ20" s="669"/>
      <c r="BR20" s="669"/>
      <c r="BS20" s="670" t="s">
        <v>129</v>
      </c>
      <c r="BT20" s="670"/>
      <c r="BU20" s="670"/>
      <c r="BV20" s="670"/>
      <c r="BW20" s="670"/>
      <c r="BX20" s="670"/>
      <c r="BY20" s="670"/>
      <c r="BZ20" s="670"/>
      <c r="CA20" s="670"/>
      <c r="CB20" s="674"/>
      <c r="CD20" s="681" t="s">
        <v>276</v>
      </c>
      <c r="CE20" s="682"/>
      <c r="CF20" s="682"/>
      <c r="CG20" s="682"/>
      <c r="CH20" s="682"/>
      <c r="CI20" s="682"/>
      <c r="CJ20" s="682"/>
      <c r="CK20" s="682"/>
      <c r="CL20" s="682"/>
      <c r="CM20" s="682"/>
      <c r="CN20" s="682"/>
      <c r="CO20" s="682"/>
      <c r="CP20" s="682"/>
      <c r="CQ20" s="683"/>
      <c r="CR20" s="666">
        <v>8969214</v>
      </c>
      <c r="CS20" s="667"/>
      <c r="CT20" s="667"/>
      <c r="CU20" s="667"/>
      <c r="CV20" s="667"/>
      <c r="CW20" s="667"/>
      <c r="CX20" s="667"/>
      <c r="CY20" s="668"/>
      <c r="CZ20" s="669">
        <v>100</v>
      </c>
      <c r="DA20" s="669"/>
      <c r="DB20" s="669"/>
      <c r="DC20" s="669"/>
      <c r="DD20" s="675">
        <v>2341274</v>
      </c>
      <c r="DE20" s="667"/>
      <c r="DF20" s="667"/>
      <c r="DG20" s="667"/>
      <c r="DH20" s="667"/>
      <c r="DI20" s="667"/>
      <c r="DJ20" s="667"/>
      <c r="DK20" s="667"/>
      <c r="DL20" s="667"/>
      <c r="DM20" s="667"/>
      <c r="DN20" s="667"/>
      <c r="DO20" s="667"/>
      <c r="DP20" s="668"/>
      <c r="DQ20" s="675">
        <v>5082130</v>
      </c>
      <c r="DR20" s="667"/>
      <c r="DS20" s="667"/>
      <c r="DT20" s="667"/>
      <c r="DU20" s="667"/>
      <c r="DV20" s="667"/>
      <c r="DW20" s="667"/>
      <c r="DX20" s="667"/>
      <c r="DY20" s="667"/>
      <c r="DZ20" s="667"/>
      <c r="EA20" s="667"/>
      <c r="EB20" s="667"/>
      <c r="EC20" s="676"/>
    </row>
    <row r="21" spans="2:133" ht="11.25" customHeight="1" x14ac:dyDescent="0.25">
      <c r="B21" s="663" t="s">
        <v>277</v>
      </c>
      <c r="C21" s="664"/>
      <c r="D21" s="664"/>
      <c r="E21" s="664"/>
      <c r="F21" s="664"/>
      <c r="G21" s="664"/>
      <c r="H21" s="664"/>
      <c r="I21" s="664"/>
      <c r="J21" s="664"/>
      <c r="K21" s="664"/>
      <c r="L21" s="664"/>
      <c r="M21" s="664"/>
      <c r="N21" s="664"/>
      <c r="O21" s="664"/>
      <c r="P21" s="664"/>
      <c r="Q21" s="665"/>
      <c r="R21" s="666">
        <v>1273</v>
      </c>
      <c r="S21" s="667"/>
      <c r="T21" s="667"/>
      <c r="U21" s="667"/>
      <c r="V21" s="667"/>
      <c r="W21" s="667"/>
      <c r="X21" s="667"/>
      <c r="Y21" s="668"/>
      <c r="Z21" s="669">
        <v>0</v>
      </c>
      <c r="AA21" s="669"/>
      <c r="AB21" s="669"/>
      <c r="AC21" s="669"/>
      <c r="AD21" s="670">
        <v>1273</v>
      </c>
      <c r="AE21" s="670"/>
      <c r="AF21" s="670"/>
      <c r="AG21" s="670"/>
      <c r="AH21" s="670"/>
      <c r="AI21" s="670"/>
      <c r="AJ21" s="670"/>
      <c r="AK21" s="670"/>
      <c r="AL21" s="671">
        <v>0</v>
      </c>
      <c r="AM21" s="672"/>
      <c r="AN21" s="672"/>
      <c r="AO21" s="673"/>
      <c r="AP21" s="685" t="s">
        <v>278</v>
      </c>
      <c r="AQ21" s="686"/>
      <c r="AR21" s="686"/>
      <c r="AS21" s="686"/>
      <c r="AT21" s="686"/>
      <c r="AU21" s="686"/>
      <c r="AV21" s="686"/>
      <c r="AW21" s="686"/>
      <c r="AX21" s="686"/>
      <c r="AY21" s="686"/>
      <c r="AZ21" s="686"/>
      <c r="BA21" s="686"/>
      <c r="BB21" s="686"/>
      <c r="BC21" s="686"/>
      <c r="BD21" s="686"/>
      <c r="BE21" s="686"/>
      <c r="BF21" s="687"/>
      <c r="BG21" s="666" t="s">
        <v>234</v>
      </c>
      <c r="BH21" s="667"/>
      <c r="BI21" s="667"/>
      <c r="BJ21" s="667"/>
      <c r="BK21" s="667"/>
      <c r="BL21" s="667"/>
      <c r="BM21" s="667"/>
      <c r="BN21" s="668"/>
      <c r="BO21" s="669" t="s">
        <v>129</v>
      </c>
      <c r="BP21" s="669"/>
      <c r="BQ21" s="669"/>
      <c r="BR21" s="669"/>
      <c r="BS21" s="670" t="s">
        <v>234</v>
      </c>
      <c r="BT21" s="670"/>
      <c r="BU21" s="670"/>
      <c r="BV21" s="670"/>
      <c r="BW21" s="670"/>
      <c r="BX21" s="670"/>
      <c r="BY21" s="670"/>
      <c r="BZ21" s="670"/>
      <c r="CA21" s="670"/>
      <c r="CB21" s="674"/>
      <c r="CD21" s="693"/>
      <c r="CE21" s="694"/>
      <c r="CF21" s="694"/>
      <c r="CG21" s="694"/>
      <c r="CH21" s="694"/>
      <c r="CI21" s="694"/>
      <c r="CJ21" s="694"/>
      <c r="CK21" s="694"/>
      <c r="CL21" s="694"/>
      <c r="CM21" s="694"/>
      <c r="CN21" s="694"/>
      <c r="CO21" s="694"/>
      <c r="CP21" s="694"/>
      <c r="CQ21" s="695"/>
      <c r="CR21" s="696"/>
      <c r="CS21" s="689"/>
      <c r="CT21" s="689"/>
      <c r="CU21" s="689"/>
      <c r="CV21" s="689"/>
      <c r="CW21" s="689"/>
      <c r="CX21" s="689"/>
      <c r="CY21" s="697"/>
      <c r="CZ21" s="698"/>
      <c r="DA21" s="698"/>
      <c r="DB21" s="698"/>
      <c r="DC21" s="698"/>
      <c r="DD21" s="688"/>
      <c r="DE21" s="689"/>
      <c r="DF21" s="689"/>
      <c r="DG21" s="689"/>
      <c r="DH21" s="689"/>
      <c r="DI21" s="689"/>
      <c r="DJ21" s="689"/>
      <c r="DK21" s="689"/>
      <c r="DL21" s="689"/>
      <c r="DM21" s="689"/>
      <c r="DN21" s="689"/>
      <c r="DO21" s="689"/>
      <c r="DP21" s="697"/>
      <c r="DQ21" s="688"/>
      <c r="DR21" s="689"/>
      <c r="DS21" s="689"/>
      <c r="DT21" s="689"/>
      <c r="DU21" s="689"/>
      <c r="DV21" s="689"/>
      <c r="DW21" s="689"/>
      <c r="DX21" s="689"/>
      <c r="DY21" s="689"/>
      <c r="DZ21" s="689"/>
      <c r="EA21" s="689"/>
      <c r="EB21" s="689"/>
      <c r="EC21" s="690"/>
    </row>
    <row r="22" spans="2:133" ht="11.25" customHeight="1" x14ac:dyDescent="0.25">
      <c r="B22" s="702" t="s">
        <v>279</v>
      </c>
      <c r="C22" s="703"/>
      <c r="D22" s="703"/>
      <c r="E22" s="703"/>
      <c r="F22" s="703"/>
      <c r="G22" s="703"/>
      <c r="H22" s="703"/>
      <c r="I22" s="703"/>
      <c r="J22" s="703"/>
      <c r="K22" s="703"/>
      <c r="L22" s="703"/>
      <c r="M22" s="703"/>
      <c r="N22" s="703"/>
      <c r="O22" s="703"/>
      <c r="P22" s="703"/>
      <c r="Q22" s="704"/>
      <c r="R22" s="666">
        <v>22137</v>
      </c>
      <c r="S22" s="667"/>
      <c r="T22" s="667"/>
      <c r="U22" s="667"/>
      <c r="V22" s="667"/>
      <c r="W22" s="667"/>
      <c r="X22" s="667"/>
      <c r="Y22" s="668"/>
      <c r="Z22" s="669">
        <v>0.2</v>
      </c>
      <c r="AA22" s="669"/>
      <c r="AB22" s="669"/>
      <c r="AC22" s="669"/>
      <c r="AD22" s="670">
        <v>22137</v>
      </c>
      <c r="AE22" s="670"/>
      <c r="AF22" s="670"/>
      <c r="AG22" s="670"/>
      <c r="AH22" s="670"/>
      <c r="AI22" s="670"/>
      <c r="AJ22" s="670"/>
      <c r="AK22" s="670"/>
      <c r="AL22" s="671">
        <v>0.5</v>
      </c>
      <c r="AM22" s="672"/>
      <c r="AN22" s="672"/>
      <c r="AO22" s="673"/>
      <c r="AP22" s="685" t="s">
        <v>280</v>
      </c>
      <c r="AQ22" s="686"/>
      <c r="AR22" s="686"/>
      <c r="AS22" s="686"/>
      <c r="AT22" s="686"/>
      <c r="AU22" s="686"/>
      <c r="AV22" s="686"/>
      <c r="AW22" s="686"/>
      <c r="AX22" s="686"/>
      <c r="AY22" s="686"/>
      <c r="AZ22" s="686"/>
      <c r="BA22" s="686"/>
      <c r="BB22" s="686"/>
      <c r="BC22" s="686"/>
      <c r="BD22" s="686"/>
      <c r="BE22" s="686"/>
      <c r="BF22" s="687"/>
      <c r="BG22" s="666" t="s">
        <v>129</v>
      </c>
      <c r="BH22" s="667"/>
      <c r="BI22" s="667"/>
      <c r="BJ22" s="667"/>
      <c r="BK22" s="667"/>
      <c r="BL22" s="667"/>
      <c r="BM22" s="667"/>
      <c r="BN22" s="668"/>
      <c r="BO22" s="669" t="s">
        <v>234</v>
      </c>
      <c r="BP22" s="669"/>
      <c r="BQ22" s="669"/>
      <c r="BR22" s="669"/>
      <c r="BS22" s="670" t="s">
        <v>129</v>
      </c>
      <c r="BT22" s="670"/>
      <c r="BU22" s="670"/>
      <c r="BV22" s="670"/>
      <c r="BW22" s="670"/>
      <c r="BX22" s="670"/>
      <c r="BY22" s="670"/>
      <c r="BZ22" s="670"/>
      <c r="CA22" s="670"/>
      <c r="CB22" s="674"/>
      <c r="CD22" s="648" t="s">
        <v>281</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25">
      <c r="B23" s="663" t="s">
        <v>282</v>
      </c>
      <c r="C23" s="664"/>
      <c r="D23" s="664"/>
      <c r="E23" s="664"/>
      <c r="F23" s="664"/>
      <c r="G23" s="664"/>
      <c r="H23" s="664"/>
      <c r="I23" s="664"/>
      <c r="J23" s="664"/>
      <c r="K23" s="664"/>
      <c r="L23" s="664"/>
      <c r="M23" s="664"/>
      <c r="N23" s="664"/>
      <c r="O23" s="664"/>
      <c r="P23" s="664"/>
      <c r="Q23" s="665"/>
      <c r="R23" s="666">
        <v>1658634</v>
      </c>
      <c r="S23" s="667"/>
      <c r="T23" s="667"/>
      <c r="U23" s="667"/>
      <c r="V23" s="667"/>
      <c r="W23" s="667"/>
      <c r="X23" s="667"/>
      <c r="Y23" s="668"/>
      <c r="Z23" s="669">
        <v>16.7</v>
      </c>
      <c r="AA23" s="669"/>
      <c r="AB23" s="669"/>
      <c r="AC23" s="669"/>
      <c r="AD23" s="670">
        <v>1607551</v>
      </c>
      <c r="AE23" s="670"/>
      <c r="AF23" s="670"/>
      <c r="AG23" s="670"/>
      <c r="AH23" s="670"/>
      <c r="AI23" s="670"/>
      <c r="AJ23" s="670"/>
      <c r="AK23" s="670"/>
      <c r="AL23" s="671">
        <v>34.9</v>
      </c>
      <c r="AM23" s="672"/>
      <c r="AN23" s="672"/>
      <c r="AO23" s="673"/>
      <c r="AP23" s="685" t="s">
        <v>283</v>
      </c>
      <c r="AQ23" s="686"/>
      <c r="AR23" s="686"/>
      <c r="AS23" s="686"/>
      <c r="AT23" s="686"/>
      <c r="AU23" s="686"/>
      <c r="AV23" s="686"/>
      <c r="AW23" s="686"/>
      <c r="AX23" s="686"/>
      <c r="AY23" s="686"/>
      <c r="AZ23" s="686"/>
      <c r="BA23" s="686"/>
      <c r="BB23" s="686"/>
      <c r="BC23" s="686"/>
      <c r="BD23" s="686"/>
      <c r="BE23" s="686"/>
      <c r="BF23" s="687"/>
      <c r="BG23" s="666" t="s">
        <v>129</v>
      </c>
      <c r="BH23" s="667"/>
      <c r="BI23" s="667"/>
      <c r="BJ23" s="667"/>
      <c r="BK23" s="667"/>
      <c r="BL23" s="667"/>
      <c r="BM23" s="667"/>
      <c r="BN23" s="668"/>
      <c r="BO23" s="669" t="s">
        <v>234</v>
      </c>
      <c r="BP23" s="669"/>
      <c r="BQ23" s="669"/>
      <c r="BR23" s="669"/>
      <c r="BS23" s="670" t="s">
        <v>129</v>
      </c>
      <c r="BT23" s="670"/>
      <c r="BU23" s="670"/>
      <c r="BV23" s="670"/>
      <c r="BW23" s="670"/>
      <c r="BX23" s="670"/>
      <c r="BY23" s="670"/>
      <c r="BZ23" s="670"/>
      <c r="CA23" s="670"/>
      <c r="CB23" s="674"/>
      <c r="CD23" s="648" t="s">
        <v>222</v>
      </c>
      <c r="CE23" s="649"/>
      <c r="CF23" s="649"/>
      <c r="CG23" s="649"/>
      <c r="CH23" s="649"/>
      <c r="CI23" s="649"/>
      <c r="CJ23" s="649"/>
      <c r="CK23" s="649"/>
      <c r="CL23" s="649"/>
      <c r="CM23" s="649"/>
      <c r="CN23" s="649"/>
      <c r="CO23" s="649"/>
      <c r="CP23" s="649"/>
      <c r="CQ23" s="650"/>
      <c r="CR23" s="648" t="s">
        <v>284</v>
      </c>
      <c r="CS23" s="649"/>
      <c r="CT23" s="649"/>
      <c r="CU23" s="649"/>
      <c r="CV23" s="649"/>
      <c r="CW23" s="649"/>
      <c r="CX23" s="649"/>
      <c r="CY23" s="650"/>
      <c r="CZ23" s="648" t="s">
        <v>285</v>
      </c>
      <c r="DA23" s="649"/>
      <c r="DB23" s="649"/>
      <c r="DC23" s="650"/>
      <c r="DD23" s="648" t="s">
        <v>286</v>
      </c>
      <c r="DE23" s="649"/>
      <c r="DF23" s="649"/>
      <c r="DG23" s="649"/>
      <c r="DH23" s="649"/>
      <c r="DI23" s="649"/>
      <c r="DJ23" s="649"/>
      <c r="DK23" s="650"/>
      <c r="DL23" s="699" t="s">
        <v>287</v>
      </c>
      <c r="DM23" s="700"/>
      <c r="DN23" s="700"/>
      <c r="DO23" s="700"/>
      <c r="DP23" s="700"/>
      <c r="DQ23" s="700"/>
      <c r="DR23" s="700"/>
      <c r="DS23" s="700"/>
      <c r="DT23" s="700"/>
      <c r="DU23" s="700"/>
      <c r="DV23" s="701"/>
      <c r="DW23" s="648" t="s">
        <v>288</v>
      </c>
      <c r="DX23" s="649"/>
      <c r="DY23" s="649"/>
      <c r="DZ23" s="649"/>
      <c r="EA23" s="649"/>
      <c r="EB23" s="649"/>
      <c r="EC23" s="650"/>
    </row>
    <row r="24" spans="2:133" ht="11.25" customHeight="1" x14ac:dyDescent="0.25">
      <c r="B24" s="663" t="s">
        <v>289</v>
      </c>
      <c r="C24" s="664"/>
      <c r="D24" s="664"/>
      <c r="E24" s="664"/>
      <c r="F24" s="664"/>
      <c r="G24" s="664"/>
      <c r="H24" s="664"/>
      <c r="I24" s="664"/>
      <c r="J24" s="664"/>
      <c r="K24" s="664"/>
      <c r="L24" s="664"/>
      <c r="M24" s="664"/>
      <c r="N24" s="664"/>
      <c r="O24" s="664"/>
      <c r="P24" s="664"/>
      <c r="Q24" s="665"/>
      <c r="R24" s="666">
        <v>1607551</v>
      </c>
      <c r="S24" s="667"/>
      <c r="T24" s="667"/>
      <c r="U24" s="667"/>
      <c r="V24" s="667"/>
      <c r="W24" s="667"/>
      <c r="X24" s="667"/>
      <c r="Y24" s="668"/>
      <c r="Z24" s="669">
        <v>16.2</v>
      </c>
      <c r="AA24" s="669"/>
      <c r="AB24" s="669"/>
      <c r="AC24" s="669"/>
      <c r="AD24" s="670">
        <v>1607551</v>
      </c>
      <c r="AE24" s="670"/>
      <c r="AF24" s="670"/>
      <c r="AG24" s="670"/>
      <c r="AH24" s="670"/>
      <c r="AI24" s="670"/>
      <c r="AJ24" s="670"/>
      <c r="AK24" s="670"/>
      <c r="AL24" s="671">
        <v>34.9</v>
      </c>
      <c r="AM24" s="672"/>
      <c r="AN24" s="672"/>
      <c r="AO24" s="673"/>
      <c r="AP24" s="685" t="s">
        <v>290</v>
      </c>
      <c r="AQ24" s="686"/>
      <c r="AR24" s="686"/>
      <c r="AS24" s="686"/>
      <c r="AT24" s="686"/>
      <c r="AU24" s="686"/>
      <c r="AV24" s="686"/>
      <c r="AW24" s="686"/>
      <c r="AX24" s="686"/>
      <c r="AY24" s="686"/>
      <c r="AZ24" s="686"/>
      <c r="BA24" s="686"/>
      <c r="BB24" s="686"/>
      <c r="BC24" s="686"/>
      <c r="BD24" s="686"/>
      <c r="BE24" s="686"/>
      <c r="BF24" s="687"/>
      <c r="BG24" s="666" t="s">
        <v>129</v>
      </c>
      <c r="BH24" s="667"/>
      <c r="BI24" s="667"/>
      <c r="BJ24" s="667"/>
      <c r="BK24" s="667"/>
      <c r="BL24" s="667"/>
      <c r="BM24" s="667"/>
      <c r="BN24" s="668"/>
      <c r="BO24" s="669" t="s">
        <v>129</v>
      </c>
      <c r="BP24" s="669"/>
      <c r="BQ24" s="669"/>
      <c r="BR24" s="669"/>
      <c r="BS24" s="670" t="s">
        <v>129</v>
      </c>
      <c r="BT24" s="670"/>
      <c r="BU24" s="670"/>
      <c r="BV24" s="670"/>
      <c r="BW24" s="670"/>
      <c r="BX24" s="670"/>
      <c r="BY24" s="670"/>
      <c r="BZ24" s="670"/>
      <c r="CA24" s="670"/>
      <c r="CB24" s="674"/>
      <c r="CD24" s="677" t="s">
        <v>291</v>
      </c>
      <c r="CE24" s="678"/>
      <c r="CF24" s="678"/>
      <c r="CG24" s="678"/>
      <c r="CH24" s="678"/>
      <c r="CI24" s="678"/>
      <c r="CJ24" s="678"/>
      <c r="CK24" s="678"/>
      <c r="CL24" s="678"/>
      <c r="CM24" s="678"/>
      <c r="CN24" s="678"/>
      <c r="CO24" s="678"/>
      <c r="CP24" s="678"/>
      <c r="CQ24" s="679"/>
      <c r="CR24" s="655">
        <v>3268678</v>
      </c>
      <c r="CS24" s="656"/>
      <c r="CT24" s="656"/>
      <c r="CU24" s="656"/>
      <c r="CV24" s="656"/>
      <c r="CW24" s="656"/>
      <c r="CX24" s="656"/>
      <c r="CY24" s="657"/>
      <c r="CZ24" s="660">
        <v>36.4</v>
      </c>
      <c r="DA24" s="661"/>
      <c r="DB24" s="661"/>
      <c r="DC24" s="680"/>
      <c r="DD24" s="705">
        <v>1948970</v>
      </c>
      <c r="DE24" s="656"/>
      <c r="DF24" s="656"/>
      <c r="DG24" s="656"/>
      <c r="DH24" s="656"/>
      <c r="DI24" s="656"/>
      <c r="DJ24" s="656"/>
      <c r="DK24" s="657"/>
      <c r="DL24" s="705">
        <v>1921940</v>
      </c>
      <c r="DM24" s="656"/>
      <c r="DN24" s="656"/>
      <c r="DO24" s="656"/>
      <c r="DP24" s="656"/>
      <c r="DQ24" s="656"/>
      <c r="DR24" s="656"/>
      <c r="DS24" s="656"/>
      <c r="DT24" s="656"/>
      <c r="DU24" s="656"/>
      <c r="DV24" s="657"/>
      <c r="DW24" s="660">
        <v>39</v>
      </c>
      <c r="DX24" s="661"/>
      <c r="DY24" s="661"/>
      <c r="DZ24" s="661"/>
      <c r="EA24" s="661"/>
      <c r="EB24" s="661"/>
      <c r="EC24" s="662"/>
    </row>
    <row r="25" spans="2:133" ht="11.25" customHeight="1" x14ac:dyDescent="0.25">
      <c r="B25" s="663" t="s">
        <v>292</v>
      </c>
      <c r="C25" s="664"/>
      <c r="D25" s="664"/>
      <c r="E25" s="664"/>
      <c r="F25" s="664"/>
      <c r="G25" s="664"/>
      <c r="H25" s="664"/>
      <c r="I25" s="664"/>
      <c r="J25" s="664"/>
      <c r="K25" s="664"/>
      <c r="L25" s="664"/>
      <c r="M25" s="664"/>
      <c r="N25" s="664"/>
      <c r="O25" s="664"/>
      <c r="P25" s="664"/>
      <c r="Q25" s="665"/>
      <c r="R25" s="666">
        <v>51083</v>
      </c>
      <c r="S25" s="667"/>
      <c r="T25" s="667"/>
      <c r="U25" s="667"/>
      <c r="V25" s="667"/>
      <c r="W25" s="667"/>
      <c r="X25" s="667"/>
      <c r="Y25" s="668"/>
      <c r="Z25" s="669">
        <v>0.5</v>
      </c>
      <c r="AA25" s="669"/>
      <c r="AB25" s="669"/>
      <c r="AC25" s="669"/>
      <c r="AD25" s="670" t="s">
        <v>234</v>
      </c>
      <c r="AE25" s="670"/>
      <c r="AF25" s="670"/>
      <c r="AG25" s="670"/>
      <c r="AH25" s="670"/>
      <c r="AI25" s="670"/>
      <c r="AJ25" s="670"/>
      <c r="AK25" s="670"/>
      <c r="AL25" s="671" t="s">
        <v>129</v>
      </c>
      <c r="AM25" s="672"/>
      <c r="AN25" s="672"/>
      <c r="AO25" s="673"/>
      <c r="AP25" s="685" t="s">
        <v>293</v>
      </c>
      <c r="AQ25" s="686"/>
      <c r="AR25" s="686"/>
      <c r="AS25" s="686"/>
      <c r="AT25" s="686"/>
      <c r="AU25" s="686"/>
      <c r="AV25" s="686"/>
      <c r="AW25" s="686"/>
      <c r="AX25" s="686"/>
      <c r="AY25" s="686"/>
      <c r="AZ25" s="686"/>
      <c r="BA25" s="686"/>
      <c r="BB25" s="686"/>
      <c r="BC25" s="686"/>
      <c r="BD25" s="686"/>
      <c r="BE25" s="686"/>
      <c r="BF25" s="687"/>
      <c r="BG25" s="666" t="s">
        <v>129</v>
      </c>
      <c r="BH25" s="667"/>
      <c r="BI25" s="667"/>
      <c r="BJ25" s="667"/>
      <c r="BK25" s="667"/>
      <c r="BL25" s="667"/>
      <c r="BM25" s="667"/>
      <c r="BN25" s="668"/>
      <c r="BO25" s="669" t="s">
        <v>129</v>
      </c>
      <c r="BP25" s="669"/>
      <c r="BQ25" s="669"/>
      <c r="BR25" s="669"/>
      <c r="BS25" s="670" t="s">
        <v>129</v>
      </c>
      <c r="BT25" s="670"/>
      <c r="BU25" s="670"/>
      <c r="BV25" s="670"/>
      <c r="BW25" s="670"/>
      <c r="BX25" s="670"/>
      <c r="BY25" s="670"/>
      <c r="BZ25" s="670"/>
      <c r="CA25" s="670"/>
      <c r="CB25" s="674"/>
      <c r="CD25" s="681" t="s">
        <v>294</v>
      </c>
      <c r="CE25" s="682"/>
      <c r="CF25" s="682"/>
      <c r="CG25" s="682"/>
      <c r="CH25" s="682"/>
      <c r="CI25" s="682"/>
      <c r="CJ25" s="682"/>
      <c r="CK25" s="682"/>
      <c r="CL25" s="682"/>
      <c r="CM25" s="682"/>
      <c r="CN25" s="682"/>
      <c r="CO25" s="682"/>
      <c r="CP25" s="682"/>
      <c r="CQ25" s="683"/>
      <c r="CR25" s="666">
        <v>1117373</v>
      </c>
      <c r="CS25" s="691"/>
      <c r="CT25" s="691"/>
      <c r="CU25" s="691"/>
      <c r="CV25" s="691"/>
      <c r="CW25" s="691"/>
      <c r="CX25" s="691"/>
      <c r="CY25" s="692"/>
      <c r="CZ25" s="671">
        <v>12.5</v>
      </c>
      <c r="DA25" s="706"/>
      <c r="DB25" s="706"/>
      <c r="DC25" s="708"/>
      <c r="DD25" s="675">
        <v>968356</v>
      </c>
      <c r="DE25" s="691"/>
      <c r="DF25" s="691"/>
      <c r="DG25" s="691"/>
      <c r="DH25" s="691"/>
      <c r="DI25" s="691"/>
      <c r="DJ25" s="691"/>
      <c r="DK25" s="692"/>
      <c r="DL25" s="675">
        <v>968222</v>
      </c>
      <c r="DM25" s="691"/>
      <c r="DN25" s="691"/>
      <c r="DO25" s="691"/>
      <c r="DP25" s="691"/>
      <c r="DQ25" s="691"/>
      <c r="DR25" s="691"/>
      <c r="DS25" s="691"/>
      <c r="DT25" s="691"/>
      <c r="DU25" s="691"/>
      <c r="DV25" s="692"/>
      <c r="DW25" s="671">
        <v>19.7</v>
      </c>
      <c r="DX25" s="706"/>
      <c r="DY25" s="706"/>
      <c r="DZ25" s="706"/>
      <c r="EA25" s="706"/>
      <c r="EB25" s="706"/>
      <c r="EC25" s="707"/>
    </row>
    <row r="26" spans="2:133" ht="11.25" customHeight="1" x14ac:dyDescent="0.25">
      <c r="B26" s="663" t="s">
        <v>295</v>
      </c>
      <c r="C26" s="664"/>
      <c r="D26" s="664"/>
      <c r="E26" s="664"/>
      <c r="F26" s="664"/>
      <c r="G26" s="664"/>
      <c r="H26" s="664"/>
      <c r="I26" s="664"/>
      <c r="J26" s="664"/>
      <c r="K26" s="664"/>
      <c r="L26" s="664"/>
      <c r="M26" s="664"/>
      <c r="N26" s="664"/>
      <c r="O26" s="664"/>
      <c r="P26" s="664"/>
      <c r="Q26" s="665"/>
      <c r="R26" s="666" t="s">
        <v>129</v>
      </c>
      <c r="S26" s="667"/>
      <c r="T26" s="667"/>
      <c r="U26" s="667"/>
      <c r="V26" s="667"/>
      <c r="W26" s="667"/>
      <c r="X26" s="667"/>
      <c r="Y26" s="668"/>
      <c r="Z26" s="669" t="s">
        <v>129</v>
      </c>
      <c r="AA26" s="669"/>
      <c r="AB26" s="669"/>
      <c r="AC26" s="669"/>
      <c r="AD26" s="670" t="s">
        <v>129</v>
      </c>
      <c r="AE26" s="670"/>
      <c r="AF26" s="670"/>
      <c r="AG26" s="670"/>
      <c r="AH26" s="670"/>
      <c r="AI26" s="670"/>
      <c r="AJ26" s="670"/>
      <c r="AK26" s="670"/>
      <c r="AL26" s="671" t="s">
        <v>129</v>
      </c>
      <c r="AM26" s="672"/>
      <c r="AN26" s="672"/>
      <c r="AO26" s="673"/>
      <c r="AP26" s="685" t="s">
        <v>296</v>
      </c>
      <c r="AQ26" s="709"/>
      <c r="AR26" s="709"/>
      <c r="AS26" s="709"/>
      <c r="AT26" s="709"/>
      <c r="AU26" s="709"/>
      <c r="AV26" s="709"/>
      <c r="AW26" s="709"/>
      <c r="AX26" s="709"/>
      <c r="AY26" s="709"/>
      <c r="AZ26" s="709"/>
      <c r="BA26" s="709"/>
      <c r="BB26" s="709"/>
      <c r="BC26" s="709"/>
      <c r="BD26" s="709"/>
      <c r="BE26" s="709"/>
      <c r="BF26" s="687"/>
      <c r="BG26" s="666" t="s">
        <v>129</v>
      </c>
      <c r="BH26" s="667"/>
      <c r="BI26" s="667"/>
      <c r="BJ26" s="667"/>
      <c r="BK26" s="667"/>
      <c r="BL26" s="667"/>
      <c r="BM26" s="667"/>
      <c r="BN26" s="668"/>
      <c r="BO26" s="669" t="s">
        <v>129</v>
      </c>
      <c r="BP26" s="669"/>
      <c r="BQ26" s="669"/>
      <c r="BR26" s="669"/>
      <c r="BS26" s="670" t="s">
        <v>129</v>
      </c>
      <c r="BT26" s="670"/>
      <c r="BU26" s="670"/>
      <c r="BV26" s="670"/>
      <c r="BW26" s="670"/>
      <c r="BX26" s="670"/>
      <c r="BY26" s="670"/>
      <c r="BZ26" s="670"/>
      <c r="CA26" s="670"/>
      <c r="CB26" s="674"/>
      <c r="CD26" s="681" t="s">
        <v>297</v>
      </c>
      <c r="CE26" s="682"/>
      <c r="CF26" s="682"/>
      <c r="CG26" s="682"/>
      <c r="CH26" s="682"/>
      <c r="CI26" s="682"/>
      <c r="CJ26" s="682"/>
      <c r="CK26" s="682"/>
      <c r="CL26" s="682"/>
      <c r="CM26" s="682"/>
      <c r="CN26" s="682"/>
      <c r="CO26" s="682"/>
      <c r="CP26" s="682"/>
      <c r="CQ26" s="683"/>
      <c r="CR26" s="666">
        <v>556779</v>
      </c>
      <c r="CS26" s="667"/>
      <c r="CT26" s="667"/>
      <c r="CU26" s="667"/>
      <c r="CV26" s="667"/>
      <c r="CW26" s="667"/>
      <c r="CX26" s="667"/>
      <c r="CY26" s="668"/>
      <c r="CZ26" s="671">
        <v>6.2</v>
      </c>
      <c r="DA26" s="706"/>
      <c r="DB26" s="706"/>
      <c r="DC26" s="708"/>
      <c r="DD26" s="675">
        <v>473742</v>
      </c>
      <c r="DE26" s="667"/>
      <c r="DF26" s="667"/>
      <c r="DG26" s="667"/>
      <c r="DH26" s="667"/>
      <c r="DI26" s="667"/>
      <c r="DJ26" s="667"/>
      <c r="DK26" s="668"/>
      <c r="DL26" s="675" t="s">
        <v>129</v>
      </c>
      <c r="DM26" s="667"/>
      <c r="DN26" s="667"/>
      <c r="DO26" s="667"/>
      <c r="DP26" s="667"/>
      <c r="DQ26" s="667"/>
      <c r="DR26" s="667"/>
      <c r="DS26" s="667"/>
      <c r="DT26" s="667"/>
      <c r="DU26" s="667"/>
      <c r="DV26" s="668"/>
      <c r="DW26" s="671" t="s">
        <v>129</v>
      </c>
      <c r="DX26" s="706"/>
      <c r="DY26" s="706"/>
      <c r="DZ26" s="706"/>
      <c r="EA26" s="706"/>
      <c r="EB26" s="706"/>
      <c r="EC26" s="707"/>
    </row>
    <row r="27" spans="2:133" ht="11.25" customHeight="1" x14ac:dyDescent="0.25">
      <c r="B27" s="663" t="s">
        <v>298</v>
      </c>
      <c r="C27" s="664"/>
      <c r="D27" s="664"/>
      <c r="E27" s="664"/>
      <c r="F27" s="664"/>
      <c r="G27" s="664"/>
      <c r="H27" s="664"/>
      <c r="I27" s="664"/>
      <c r="J27" s="664"/>
      <c r="K27" s="664"/>
      <c r="L27" s="664"/>
      <c r="M27" s="664"/>
      <c r="N27" s="664"/>
      <c r="O27" s="664"/>
      <c r="P27" s="664"/>
      <c r="Q27" s="665"/>
      <c r="R27" s="666">
        <v>4650333</v>
      </c>
      <c r="S27" s="667"/>
      <c r="T27" s="667"/>
      <c r="U27" s="667"/>
      <c r="V27" s="667"/>
      <c r="W27" s="667"/>
      <c r="X27" s="667"/>
      <c r="Y27" s="668"/>
      <c r="Z27" s="669">
        <v>46.7</v>
      </c>
      <c r="AA27" s="669"/>
      <c r="AB27" s="669"/>
      <c r="AC27" s="669"/>
      <c r="AD27" s="670">
        <v>4599250</v>
      </c>
      <c r="AE27" s="670"/>
      <c r="AF27" s="670"/>
      <c r="AG27" s="670"/>
      <c r="AH27" s="670"/>
      <c r="AI27" s="670"/>
      <c r="AJ27" s="670"/>
      <c r="AK27" s="670"/>
      <c r="AL27" s="671">
        <v>99.7</v>
      </c>
      <c r="AM27" s="672"/>
      <c r="AN27" s="672"/>
      <c r="AO27" s="673"/>
      <c r="AP27" s="663" t="s">
        <v>299</v>
      </c>
      <c r="AQ27" s="664"/>
      <c r="AR27" s="664"/>
      <c r="AS27" s="664"/>
      <c r="AT27" s="664"/>
      <c r="AU27" s="664"/>
      <c r="AV27" s="664"/>
      <c r="AW27" s="664"/>
      <c r="AX27" s="664"/>
      <c r="AY27" s="664"/>
      <c r="AZ27" s="664"/>
      <c r="BA27" s="664"/>
      <c r="BB27" s="664"/>
      <c r="BC27" s="664"/>
      <c r="BD27" s="664"/>
      <c r="BE27" s="664"/>
      <c r="BF27" s="665"/>
      <c r="BG27" s="666">
        <v>2428200</v>
      </c>
      <c r="BH27" s="667"/>
      <c r="BI27" s="667"/>
      <c r="BJ27" s="667"/>
      <c r="BK27" s="667"/>
      <c r="BL27" s="667"/>
      <c r="BM27" s="667"/>
      <c r="BN27" s="668"/>
      <c r="BO27" s="669">
        <v>100</v>
      </c>
      <c r="BP27" s="669"/>
      <c r="BQ27" s="669"/>
      <c r="BR27" s="669"/>
      <c r="BS27" s="670" t="s">
        <v>129</v>
      </c>
      <c r="BT27" s="670"/>
      <c r="BU27" s="670"/>
      <c r="BV27" s="670"/>
      <c r="BW27" s="670"/>
      <c r="BX27" s="670"/>
      <c r="BY27" s="670"/>
      <c r="BZ27" s="670"/>
      <c r="CA27" s="670"/>
      <c r="CB27" s="674"/>
      <c r="CD27" s="681" t="s">
        <v>300</v>
      </c>
      <c r="CE27" s="682"/>
      <c r="CF27" s="682"/>
      <c r="CG27" s="682"/>
      <c r="CH27" s="682"/>
      <c r="CI27" s="682"/>
      <c r="CJ27" s="682"/>
      <c r="CK27" s="682"/>
      <c r="CL27" s="682"/>
      <c r="CM27" s="682"/>
      <c r="CN27" s="682"/>
      <c r="CO27" s="682"/>
      <c r="CP27" s="682"/>
      <c r="CQ27" s="683"/>
      <c r="CR27" s="666">
        <v>1455485</v>
      </c>
      <c r="CS27" s="691"/>
      <c r="CT27" s="691"/>
      <c r="CU27" s="691"/>
      <c r="CV27" s="691"/>
      <c r="CW27" s="691"/>
      <c r="CX27" s="691"/>
      <c r="CY27" s="692"/>
      <c r="CZ27" s="671">
        <v>16.2</v>
      </c>
      <c r="DA27" s="706"/>
      <c r="DB27" s="706"/>
      <c r="DC27" s="708"/>
      <c r="DD27" s="675">
        <v>284794</v>
      </c>
      <c r="DE27" s="691"/>
      <c r="DF27" s="691"/>
      <c r="DG27" s="691"/>
      <c r="DH27" s="691"/>
      <c r="DI27" s="691"/>
      <c r="DJ27" s="691"/>
      <c r="DK27" s="692"/>
      <c r="DL27" s="675">
        <v>257898</v>
      </c>
      <c r="DM27" s="691"/>
      <c r="DN27" s="691"/>
      <c r="DO27" s="691"/>
      <c r="DP27" s="691"/>
      <c r="DQ27" s="691"/>
      <c r="DR27" s="691"/>
      <c r="DS27" s="691"/>
      <c r="DT27" s="691"/>
      <c r="DU27" s="691"/>
      <c r="DV27" s="692"/>
      <c r="DW27" s="671">
        <v>5.2</v>
      </c>
      <c r="DX27" s="706"/>
      <c r="DY27" s="706"/>
      <c r="DZ27" s="706"/>
      <c r="EA27" s="706"/>
      <c r="EB27" s="706"/>
      <c r="EC27" s="707"/>
    </row>
    <row r="28" spans="2:133" ht="11.25" customHeight="1" x14ac:dyDescent="0.25">
      <c r="B28" s="663" t="s">
        <v>301</v>
      </c>
      <c r="C28" s="664"/>
      <c r="D28" s="664"/>
      <c r="E28" s="664"/>
      <c r="F28" s="664"/>
      <c r="G28" s="664"/>
      <c r="H28" s="664"/>
      <c r="I28" s="664"/>
      <c r="J28" s="664"/>
      <c r="K28" s="664"/>
      <c r="L28" s="664"/>
      <c r="M28" s="664"/>
      <c r="N28" s="664"/>
      <c r="O28" s="664"/>
      <c r="P28" s="664"/>
      <c r="Q28" s="665"/>
      <c r="R28" s="666">
        <v>2585</v>
      </c>
      <c r="S28" s="667"/>
      <c r="T28" s="667"/>
      <c r="U28" s="667"/>
      <c r="V28" s="667"/>
      <c r="W28" s="667"/>
      <c r="X28" s="667"/>
      <c r="Y28" s="668"/>
      <c r="Z28" s="669">
        <v>0</v>
      </c>
      <c r="AA28" s="669"/>
      <c r="AB28" s="669"/>
      <c r="AC28" s="669"/>
      <c r="AD28" s="670">
        <v>2585</v>
      </c>
      <c r="AE28" s="670"/>
      <c r="AF28" s="670"/>
      <c r="AG28" s="670"/>
      <c r="AH28" s="670"/>
      <c r="AI28" s="670"/>
      <c r="AJ28" s="670"/>
      <c r="AK28" s="670"/>
      <c r="AL28" s="671">
        <v>0.1</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302</v>
      </c>
      <c r="CE28" s="682"/>
      <c r="CF28" s="682"/>
      <c r="CG28" s="682"/>
      <c r="CH28" s="682"/>
      <c r="CI28" s="682"/>
      <c r="CJ28" s="682"/>
      <c r="CK28" s="682"/>
      <c r="CL28" s="682"/>
      <c r="CM28" s="682"/>
      <c r="CN28" s="682"/>
      <c r="CO28" s="682"/>
      <c r="CP28" s="682"/>
      <c r="CQ28" s="683"/>
      <c r="CR28" s="666">
        <v>695820</v>
      </c>
      <c r="CS28" s="667"/>
      <c r="CT28" s="667"/>
      <c r="CU28" s="667"/>
      <c r="CV28" s="667"/>
      <c r="CW28" s="667"/>
      <c r="CX28" s="667"/>
      <c r="CY28" s="668"/>
      <c r="CZ28" s="671">
        <v>7.8</v>
      </c>
      <c r="DA28" s="706"/>
      <c r="DB28" s="706"/>
      <c r="DC28" s="708"/>
      <c r="DD28" s="675">
        <v>695820</v>
      </c>
      <c r="DE28" s="667"/>
      <c r="DF28" s="667"/>
      <c r="DG28" s="667"/>
      <c r="DH28" s="667"/>
      <c r="DI28" s="667"/>
      <c r="DJ28" s="667"/>
      <c r="DK28" s="668"/>
      <c r="DL28" s="675">
        <v>695820</v>
      </c>
      <c r="DM28" s="667"/>
      <c r="DN28" s="667"/>
      <c r="DO28" s="667"/>
      <c r="DP28" s="667"/>
      <c r="DQ28" s="667"/>
      <c r="DR28" s="667"/>
      <c r="DS28" s="667"/>
      <c r="DT28" s="667"/>
      <c r="DU28" s="667"/>
      <c r="DV28" s="668"/>
      <c r="DW28" s="671">
        <v>14.1</v>
      </c>
      <c r="DX28" s="706"/>
      <c r="DY28" s="706"/>
      <c r="DZ28" s="706"/>
      <c r="EA28" s="706"/>
      <c r="EB28" s="706"/>
      <c r="EC28" s="707"/>
    </row>
    <row r="29" spans="2:133" ht="11.25" customHeight="1" x14ac:dyDescent="0.25">
      <c r="B29" s="663" t="s">
        <v>303</v>
      </c>
      <c r="C29" s="664"/>
      <c r="D29" s="664"/>
      <c r="E29" s="664"/>
      <c r="F29" s="664"/>
      <c r="G29" s="664"/>
      <c r="H29" s="664"/>
      <c r="I29" s="664"/>
      <c r="J29" s="664"/>
      <c r="K29" s="664"/>
      <c r="L29" s="664"/>
      <c r="M29" s="664"/>
      <c r="N29" s="664"/>
      <c r="O29" s="664"/>
      <c r="P29" s="664"/>
      <c r="Q29" s="665"/>
      <c r="R29" s="666">
        <v>19719</v>
      </c>
      <c r="S29" s="667"/>
      <c r="T29" s="667"/>
      <c r="U29" s="667"/>
      <c r="V29" s="667"/>
      <c r="W29" s="667"/>
      <c r="X29" s="667"/>
      <c r="Y29" s="668"/>
      <c r="Z29" s="669">
        <v>0.2</v>
      </c>
      <c r="AA29" s="669"/>
      <c r="AB29" s="669"/>
      <c r="AC29" s="669"/>
      <c r="AD29" s="670" t="s">
        <v>129</v>
      </c>
      <c r="AE29" s="670"/>
      <c r="AF29" s="670"/>
      <c r="AG29" s="670"/>
      <c r="AH29" s="670"/>
      <c r="AI29" s="670"/>
      <c r="AJ29" s="670"/>
      <c r="AK29" s="670"/>
      <c r="AL29" s="671" t="s">
        <v>129</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304</v>
      </c>
      <c r="CE29" s="716"/>
      <c r="CF29" s="681" t="s">
        <v>70</v>
      </c>
      <c r="CG29" s="682"/>
      <c r="CH29" s="682"/>
      <c r="CI29" s="682"/>
      <c r="CJ29" s="682"/>
      <c r="CK29" s="682"/>
      <c r="CL29" s="682"/>
      <c r="CM29" s="682"/>
      <c r="CN29" s="682"/>
      <c r="CO29" s="682"/>
      <c r="CP29" s="682"/>
      <c r="CQ29" s="683"/>
      <c r="CR29" s="666">
        <v>695820</v>
      </c>
      <c r="CS29" s="691"/>
      <c r="CT29" s="691"/>
      <c r="CU29" s="691"/>
      <c r="CV29" s="691"/>
      <c r="CW29" s="691"/>
      <c r="CX29" s="691"/>
      <c r="CY29" s="692"/>
      <c r="CZ29" s="671">
        <v>7.8</v>
      </c>
      <c r="DA29" s="706"/>
      <c r="DB29" s="706"/>
      <c r="DC29" s="708"/>
      <c r="DD29" s="675">
        <v>695820</v>
      </c>
      <c r="DE29" s="691"/>
      <c r="DF29" s="691"/>
      <c r="DG29" s="691"/>
      <c r="DH29" s="691"/>
      <c r="DI29" s="691"/>
      <c r="DJ29" s="691"/>
      <c r="DK29" s="692"/>
      <c r="DL29" s="675">
        <v>695820</v>
      </c>
      <c r="DM29" s="691"/>
      <c r="DN29" s="691"/>
      <c r="DO29" s="691"/>
      <c r="DP29" s="691"/>
      <c r="DQ29" s="691"/>
      <c r="DR29" s="691"/>
      <c r="DS29" s="691"/>
      <c r="DT29" s="691"/>
      <c r="DU29" s="691"/>
      <c r="DV29" s="692"/>
      <c r="DW29" s="671">
        <v>14.1</v>
      </c>
      <c r="DX29" s="706"/>
      <c r="DY29" s="706"/>
      <c r="DZ29" s="706"/>
      <c r="EA29" s="706"/>
      <c r="EB29" s="706"/>
      <c r="EC29" s="707"/>
    </row>
    <row r="30" spans="2:133" ht="11.25" customHeight="1" x14ac:dyDescent="0.25">
      <c r="B30" s="663" t="s">
        <v>305</v>
      </c>
      <c r="C30" s="664"/>
      <c r="D30" s="664"/>
      <c r="E30" s="664"/>
      <c r="F30" s="664"/>
      <c r="G30" s="664"/>
      <c r="H30" s="664"/>
      <c r="I30" s="664"/>
      <c r="J30" s="664"/>
      <c r="K30" s="664"/>
      <c r="L30" s="664"/>
      <c r="M30" s="664"/>
      <c r="N30" s="664"/>
      <c r="O30" s="664"/>
      <c r="P30" s="664"/>
      <c r="Q30" s="665"/>
      <c r="R30" s="666">
        <v>48005</v>
      </c>
      <c r="S30" s="667"/>
      <c r="T30" s="667"/>
      <c r="U30" s="667"/>
      <c r="V30" s="667"/>
      <c r="W30" s="667"/>
      <c r="X30" s="667"/>
      <c r="Y30" s="668"/>
      <c r="Z30" s="669">
        <v>0.5</v>
      </c>
      <c r="AA30" s="669"/>
      <c r="AB30" s="669"/>
      <c r="AC30" s="669"/>
      <c r="AD30" s="670">
        <v>9905</v>
      </c>
      <c r="AE30" s="670"/>
      <c r="AF30" s="670"/>
      <c r="AG30" s="670"/>
      <c r="AH30" s="670"/>
      <c r="AI30" s="670"/>
      <c r="AJ30" s="670"/>
      <c r="AK30" s="670"/>
      <c r="AL30" s="671">
        <v>0.2</v>
      </c>
      <c r="AM30" s="672"/>
      <c r="AN30" s="672"/>
      <c r="AO30" s="673"/>
      <c r="AP30" s="645" t="s">
        <v>222</v>
      </c>
      <c r="AQ30" s="646"/>
      <c r="AR30" s="646"/>
      <c r="AS30" s="646"/>
      <c r="AT30" s="646"/>
      <c r="AU30" s="646"/>
      <c r="AV30" s="646"/>
      <c r="AW30" s="646"/>
      <c r="AX30" s="646"/>
      <c r="AY30" s="646"/>
      <c r="AZ30" s="646"/>
      <c r="BA30" s="646"/>
      <c r="BB30" s="646"/>
      <c r="BC30" s="646"/>
      <c r="BD30" s="646"/>
      <c r="BE30" s="646"/>
      <c r="BF30" s="647"/>
      <c r="BG30" s="645" t="s">
        <v>306</v>
      </c>
      <c r="BH30" s="713"/>
      <c r="BI30" s="713"/>
      <c r="BJ30" s="713"/>
      <c r="BK30" s="713"/>
      <c r="BL30" s="713"/>
      <c r="BM30" s="713"/>
      <c r="BN30" s="713"/>
      <c r="BO30" s="713"/>
      <c r="BP30" s="713"/>
      <c r="BQ30" s="714"/>
      <c r="BR30" s="645" t="s">
        <v>307</v>
      </c>
      <c r="BS30" s="713"/>
      <c r="BT30" s="713"/>
      <c r="BU30" s="713"/>
      <c r="BV30" s="713"/>
      <c r="BW30" s="713"/>
      <c r="BX30" s="713"/>
      <c r="BY30" s="713"/>
      <c r="BZ30" s="713"/>
      <c r="CA30" s="713"/>
      <c r="CB30" s="714"/>
      <c r="CD30" s="717"/>
      <c r="CE30" s="718"/>
      <c r="CF30" s="681" t="s">
        <v>308</v>
      </c>
      <c r="CG30" s="682"/>
      <c r="CH30" s="682"/>
      <c r="CI30" s="682"/>
      <c r="CJ30" s="682"/>
      <c r="CK30" s="682"/>
      <c r="CL30" s="682"/>
      <c r="CM30" s="682"/>
      <c r="CN30" s="682"/>
      <c r="CO30" s="682"/>
      <c r="CP30" s="682"/>
      <c r="CQ30" s="683"/>
      <c r="CR30" s="666">
        <v>667944</v>
      </c>
      <c r="CS30" s="667"/>
      <c r="CT30" s="667"/>
      <c r="CU30" s="667"/>
      <c r="CV30" s="667"/>
      <c r="CW30" s="667"/>
      <c r="CX30" s="667"/>
      <c r="CY30" s="668"/>
      <c r="CZ30" s="671">
        <v>7.4</v>
      </c>
      <c r="DA30" s="706"/>
      <c r="DB30" s="706"/>
      <c r="DC30" s="708"/>
      <c r="DD30" s="675">
        <v>667944</v>
      </c>
      <c r="DE30" s="667"/>
      <c r="DF30" s="667"/>
      <c r="DG30" s="667"/>
      <c r="DH30" s="667"/>
      <c r="DI30" s="667"/>
      <c r="DJ30" s="667"/>
      <c r="DK30" s="668"/>
      <c r="DL30" s="675">
        <v>667944</v>
      </c>
      <c r="DM30" s="667"/>
      <c r="DN30" s="667"/>
      <c r="DO30" s="667"/>
      <c r="DP30" s="667"/>
      <c r="DQ30" s="667"/>
      <c r="DR30" s="667"/>
      <c r="DS30" s="667"/>
      <c r="DT30" s="667"/>
      <c r="DU30" s="667"/>
      <c r="DV30" s="668"/>
      <c r="DW30" s="671">
        <v>13.6</v>
      </c>
      <c r="DX30" s="706"/>
      <c r="DY30" s="706"/>
      <c r="DZ30" s="706"/>
      <c r="EA30" s="706"/>
      <c r="EB30" s="706"/>
      <c r="EC30" s="707"/>
    </row>
    <row r="31" spans="2:133" ht="11.25" customHeight="1" x14ac:dyDescent="0.25">
      <c r="B31" s="663" t="s">
        <v>309</v>
      </c>
      <c r="C31" s="664"/>
      <c r="D31" s="664"/>
      <c r="E31" s="664"/>
      <c r="F31" s="664"/>
      <c r="G31" s="664"/>
      <c r="H31" s="664"/>
      <c r="I31" s="664"/>
      <c r="J31" s="664"/>
      <c r="K31" s="664"/>
      <c r="L31" s="664"/>
      <c r="M31" s="664"/>
      <c r="N31" s="664"/>
      <c r="O31" s="664"/>
      <c r="P31" s="664"/>
      <c r="Q31" s="665"/>
      <c r="R31" s="666">
        <v>76502</v>
      </c>
      <c r="S31" s="667"/>
      <c r="T31" s="667"/>
      <c r="U31" s="667"/>
      <c r="V31" s="667"/>
      <c r="W31" s="667"/>
      <c r="X31" s="667"/>
      <c r="Y31" s="668"/>
      <c r="Z31" s="669">
        <v>0.8</v>
      </c>
      <c r="AA31" s="669"/>
      <c r="AB31" s="669"/>
      <c r="AC31" s="669"/>
      <c r="AD31" s="670" t="s">
        <v>138</v>
      </c>
      <c r="AE31" s="670"/>
      <c r="AF31" s="670"/>
      <c r="AG31" s="670"/>
      <c r="AH31" s="670"/>
      <c r="AI31" s="670"/>
      <c r="AJ31" s="670"/>
      <c r="AK31" s="670"/>
      <c r="AL31" s="671" t="s">
        <v>129</v>
      </c>
      <c r="AM31" s="672"/>
      <c r="AN31" s="672"/>
      <c r="AO31" s="673"/>
      <c r="AP31" s="726" t="s">
        <v>310</v>
      </c>
      <c r="AQ31" s="727"/>
      <c r="AR31" s="727"/>
      <c r="AS31" s="727"/>
      <c r="AT31" s="732" t="s">
        <v>311</v>
      </c>
      <c r="AU31" s="217"/>
      <c r="AV31" s="217"/>
      <c r="AW31" s="217"/>
      <c r="AX31" s="652" t="s">
        <v>187</v>
      </c>
      <c r="AY31" s="653"/>
      <c r="AZ31" s="653"/>
      <c r="BA31" s="653"/>
      <c r="BB31" s="653"/>
      <c r="BC31" s="653"/>
      <c r="BD31" s="653"/>
      <c r="BE31" s="653"/>
      <c r="BF31" s="654"/>
      <c r="BG31" s="725">
        <v>99</v>
      </c>
      <c r="BH31" s="721"/>
      <c r="BI31" s="721"/>
      <c r="BJ31" s="721"/>
      <c r="BK31" s="721"/>
      <c r="BL31" s="721"/>
      <c r="BM31" s="661">
        <v>96.2</v>
      </c>
      <c r="BN31" s="721"/>
      <c r="BO31" s="721"/>
      <c r="BP31" s="721"/>
      <c r="BQ31" s="722"/>
      <c r="BR31" s="725">
        <v>98.7</v>
      </c>
      <c r="BS31" s="721"/>
      <c r="BT31" s="721"/>
      <c r="BU31" s="721"/>
      <c r="BV31" s="721"/>
      <c r="BW31" s="721"/>
      <c r="BX31" s="661">
        <v>94.3</v>
      </c>
      <c r="BY31" s="721"/>
      <c r="BZ31" s="721"/>
      <c r="CA31" s="721"/>
      <c r="CB31" s="722"/>
      <c r="CD31" s="717"/>
      <c r="CE31" s="718"/>
      <c r="CF31" s="681" t="s">
        <v>312</v>
      </c>
      <c r="CG31" s="682"/>
      <c r="CH31" s="682"/>
      <c r="CI31" s="682"/>
      <c r="CJ31" s="682"/>
      <c r="CK31" s="682"/>
      <c r="CL31" s="682"/>
      <c r="CM31" s="682"/>
      <c r="CN31" s="682"/>
      <c r="CO31" s="682"/>
      <c r="CP31" s="682"/>
      <c r="CQ31" s="683"/>
      <c r="CR31" s="666">
        <v>27876</v>
      </c>
      <c r="CS31" s="691"/>
      <c r="CT31" s="691"/>
      <c r="CU31" s="691"/>
      <c r="CV31" s="691"/>
      <c r="CW31" s="691"/>
      <c r="CX31" s="691"/>
      <c r="CY31" s="692"/>
      <c r="CZ31" s="671">
        <v>0.3</v>
      </c>
      <c r="DA31" s="706"/>
      <c r="DB31" s="706"/>
      <c r="DC31" s="708"/>
      <c r="DD31" s="675">
        <v>27876</v>
      </c>
      <c r="DE31" s="691"/>
      <c r="DF31" s="691"/>
      <c r="DG31" s="691"/>
      <c r="DH31" s="691"/>
      <c r="DI31" s="691"/>
      <c r="DJ31" s="691"/>
      <c r="DK31" s="692"/>
      <c r="DL31" s="675">
        <v>27876</v>
      </c>
      <c r="DM31" s="691"/>
      <c r="DN31" s="691"/>
      <c r="DO31" s="691"/>
      <c r="DP31" s="691"/>
      <c r="DQ31" s="691"/>
      <c r="DR31" s="691"/>
      <c r="DS31" s="691"/>
      <c r="DT31" s="691"/>
      <c r="DU31" s="691"/>
      <c r="DV31" s="692"/>
      <c r="DW31" s="671">
        <v>0.6</v>
      </c>
      <c r="DX31" s="706"/>
      <c r="DY31" s="706"/>
      <c r="DZ31" s="706"/>
      <c r="EA31" s="706"/>
      <c r="EB31" s="706"/>
      <c r="EC31" s="707"/>
    </row>
    <row r="32" spans="2:133" ht="11.25" customHeight="1" x14ac:dyDescent="0.25">
      <c r="B32" s="663" t="s">
        <v>313</v>
      </c>
      <c r="C32" s="664"/>
      <c r="D32" s="664"/>
      <c r="E32" s="664"/>
      <c r="F32" s="664"/>
      <c r="G32" s="664"/>
      <c r="H32" s="664"/>
      <c r="I32" s="664"/>
      <c r="J32" s="664"/>
      <c r="K32" s="664"/>
      <c r="L32" s="664"/>
      <c r="M32" s="664"/>
      <c r="N32" s="664"/>
      <c r="O32" s="664"/>
      <c r="P32" s="664"/>
      <c r="Q32" s="665"/>
      <c r="R32" s="666">
        <v>1908103</v>
      </c>
      <c r="S32" s="667"/>
      <c r="T32" s="667"/>
      <c r="U32" s="667"/>
      <c r="V32" s="667"/>
      <c r="W32" s="667"/>
      <c r="X32" s="667"/>
      <c r="Y32" s="668"/>
      <c r="Z32" s="669">
        <v>19.2</v>
      </c>
      <c r="AA32" s="669"/>
      <c r="AB32" s="669"/>
      <c r="AC32" s="669"/>
      <c r="AD32" s="670" t="s">
        <v>129</v>
      </c>
      <c r="AE32" s="670"/>
      <c r="AF32" s="670"/>
      <c r="AG32" s="670"/>
      <c r="AH32" s="670"/>
      <c r="AI32" s="670"/>
      <c r="AJ32" s="670"/>
      <c r="AK32" s="670"/>
      <c r="AL32" s="671" t="s">
        <v>129</v>
      </c>
      <c r="AM32" s="672"/>
      <c r="AN32" s="672"/>
      <c r="AO32" s="673"/>
      <c r="AP32" s="728"/>
      <c r="AQ32" s="729"/>
      <c r="AR32" s="729"/>
      <c r="AS32" s="729"/>
      <c r="AT32" s="733"/>
      <c r="AU32" s="216" t="s">
        <v>314</v>
      </c>
      <c r="AV32" s="216"/>
      <c r="AW32" s="216"/>
      <c r="AX32" s="663" t="s">
        <v>315</v>
      </c>
      <c r="AY32" s="664"/>
      <c r="AZ32" s="664"/>
      <c r="BA32" s="664"/>
      <c r="BB32" s="664"/>
      <c r="BC32" s="664"/>
      <c r="BD32" s="664"/>
      <c r="BE32" s="664"/>
      <c r="BF32" s="665"/>
      <c r="BG32" s="735">
        <v>99</v>
      </c>
      <c r="BH32" s="691"/>
      <c r="BI32" s="691"/>
      <c r="BJ32" s="691"/>
      <c r="BK32" s="691"/>
      <c r="BL32" s="691"/>
      <c r="BM32" s="672">
        <v>96.4</v>
      </c>
      <c r="BN32" s="723"/>
      <c r="BO32" s="723"/>
      <c r="BP32" s="723"/>
      <c r="BQ32" s="724"/>
      <c r="BR32" s="735">
        <v>98.5</v>
      </c>
      <c r="BS32" s="691"/>
      <c r="BT32" s="691"/>
      <c r="BU32" s="691"/>
      <c r="BV32" s="691"/>
      <c r="BW32" s="691"/>
      <c r="BX32" s="672">
        <v>95.5</v>
      </c>
      <c r="BY32" s="723"/>
      <c r="BZ32" s="723"/>
      <c r="CA32" s="723"/>
      <c r="CB32" s="724"/>
      <c r="CD32" s="719"/>
      <c r="CE32" s="720"/>
      <c r="CF32" s="681" t="s">
        <v>316</v>
      </c>
      <c r="CG32" s="682"/>
      <c r="CH32" s="682"/>
      <c r="CI32" s="682"/>
      <c r="CJ32" s="682"/>
      <c r="CK32" s="682"/>
      <c r="CL32" s="682"/>
      <c r="CM32" s="682"/>
      <c r="CN32" s="682"/>
      <c r="CO32" s="682"/>
      <c r="CP32" s="682"/>
      <c r="CQ32" s="683"/>
      <c r="CR32" s="666" t="s">
        <v>129</v>
      </c>
      <c r="CS32" s="667"/>
      <c r="CT32" s="667"/>
      <c r="CU32" s="667"/>
      <c r="CV32" s="667"/>
      <c r="CW32" s="667"/>
      <c r="CX32" s="667"/>
      <c r="CY32" s="668"/>
      <c r="CZ32" s="671" t="s">
        <v>129</v>
      </c>
      <c r="DA32" s="706"/>
      <c r="DB32" s="706"/>
      <c r="DC32" s="708"/>
      <c r="DD32" s="675" t="s">
        <v>234</v>
      </c>
      <c r="DE32" s="667"/>
      <c r="DF32" s="667"/>
      <c r="DG32" s="667"/>
      <c r="DH32" s="667"/>
      <c r="DI32" s="667"/>
      <c r="DJ32" s="667"/>
      <c r="DK32" s="668"/>
      <c r="DL32" s="675" t="s">
        <v>138</v>
      </c>
      <c r="DM32" s="667"/>
      <c r="DN32" s="667"/>
      <c r="DO32" s="667"/>
      <c r="DP32" s="667"/>
      <c r="DQ32" s="667"/>
      <c r="DR32" s="667"/>
      <c r="DS32" s="667"/>
      <c r="DT32" s="667"/>
      <c r="DU32" s="667"/>
      <c r="DV32" s="668"/>
      <c r="DW32" s="671" t="s">
        <v>234</v>
      </c>
      <c r="DX32" s="706"/>
      <c r="DY32" s="706"/>
      <c r="DZ32" s="706"/>
      <c r="EA32" s="706"/>
      <c r="EB32" s="706"/>
      <c r="EC32" s="707"/>
    </row>
    <row r="33" spans="2:133" ht="11.25" customHeight="1" x14ac:dyDescent="0.25">
      <c r="B33" s="702" t="s">
        <v>317</v>
      </c>
      <c r="C33" s="703"/>
      <c r="D33" s="703"/>
      <c r="E33" s="703"/>
      <c r="F33" s="703"/>
      <c r="G33" s="703"/>
      <c r="H33" s="703"/>
      <c r="I33" s="703"/>
      <c r="J33" s="703"/>
      <c r="K33" s="703"/>
      <c r="L33" s="703"/>
      <c r="M33" s="703"/>
      <c r="N33" s="703"/>
      <c r="O33" s="703"/>
      <c r="P33" s="703"/>
      <c r="Q33" s="704"/>
      <c r="R33" s="666" t="s">
        <v>129</v>
      </c>
      <c r="S33" s="667"/>
      <c r="T33" s="667"/>
      <c r="U33" s="667"/>
      <c r="V33" s="667"/>
      <c r="W33" s="667"/>
      <c r="X33" s="667"/>
      <c r="Y33" s="668"/>
      <c r="Z33" s="669" t="s">
        <v>234</v>
      </c>
      <c r="AA33" s="669"/>
      <c r="AB33" s="669"/>
      <c r="AC33" s="669"/>
      <c r="AD33" s="670" t="s">
        <v>234</v>
      </c>
      <c r="AE33" s="670"/>
      <c r="AF33" s="670"/>
      <c r="AG33" s="670"/>
      <c r="AH33" s="670"/>
      <c r="AI33" s="670"/>
      <c r="AJ33" s="670"/>
      <c r="AK33" s="670"/>
      <c r="AL33" s="671" t="s">
        <v>129</v>
      </c>
      <c r="AM33" s="672"/>
      <c r="AN33" s="672"/>
      <c r="AO33" s="673"/>
      <c r="AP33" s="730"/>
      <c r="AQ33" s="731"/>
      <c r="AR33" s="731"/>
      <c r="AS33" s="731"/>
      <c r="AT33" s="734"/>
      <c r="AU33" s="218"/>
      <c r="AV33" s="218"/>
      <c r="AW33" s="218"/>
      <c r="AX33" s="710" t="s">
        <v>318</v>
      </c>
      <c r="AY33" s="711"/>
      <c r="AZ33" s="711"/>
      <c r="BA33" s="711"/>
      <c r="BB33" s="711"/>
      <c r="BC33" s="711"/>
      <c r="BD33" s="711"/>
      <c r="BE33" s="711"/>
      <c r="BF33" s="712"/>
      <c r="BG33" s="736">
        <v>98.9</v>
      </c>
      <c r="BH33" s="737"/>
      <c r="BI33" s="737"/>
      <c r="BJ33" s="737"/>
      <c r="BK33" s="737"/>
      <c r="BL33" s="737"/>
      <c r="BM33" s="738">
        <v>95.5</v>
      </c>
      <c r="BN33" s="737"/>
      <c r="BO33" s="737"/>
      <c r="BP33" s="737"/>
      <c r="BQ33" s="739"/>
      <c r="BR33" s="736">
        <v>98.7</v>
      </c>
      <c r="BS33" s="737"/>
      <c r="BT33" s="737"/>
      <c r="BU33" s="737"/>
      <c r="BV33" s="737"/>
      <c r="BW33" s="737"/>
      <c r="BX33" s="738">
        <v>92.4</v>
      </c>
      <c r="BY33" s="737"/>
      <c r="BZ33" s="737"/>
      <c r="CA33" s="737"/>
      <c r="CB33" s="739"/>
      <c r="CD33" s="681" t="s">
        <v>319</v>
      </c>
      <c r="CE33" s="682"/>
      <c r="CF33" s="682"/>
      <c r="CG33" s="682"/>
      <c r="CH33" s="682"/>
      <c r="CI33" s="682"/>
      <c r="CJ33" s="682"/>
      <c r="CK33" s="682"/>
      <c r="CL33" s="682"/>
      <c r="CM33" s="682"/>
      <c r="CN33" s="682"/>
      <c r="CO33" s="682"/>
      <c r="CP33" s="682"/>
      <c r="CQ33" s="683"/>
      <c r="CR33" s="666">
        <v>3359262</v>
      </c>
      <c r="CS33" s="691"/>
      <c r="CT33" s="691"/>
      <c r="CU33" s="691"/>
      <c r="CV33" s="691"/>
      <c r="CW33" s="691"/>
      <c r="CX33" s="691"/>
      <c r="CY33" s="692"/>
      <c r="CZ33" s="671">
        <v>37.5</v>
      </c>
      <c r="DA33" s="706"/>
      <c r="DB33" s="706"/>
      <c r="DC33" s="708"/>
      <c r="DD33" s="675">
        <v>2723952</v>
      </c>
      <c r="DE33" s="691"/>
      <c r="DF33" s="691"/>
      <c r="DG33" s="691"/>
      <c r="DH33" s="691"/>
      <c r="DI33" s="691"/>
      <c r="DJ33" s="691"/>
      <c r="DK33" s="692"/>
      <c r="DL33" s="675">
        <v>1913617</v>
      </c>
      <c r="DM33" s="691"/>
      <c r="DN33" s="691"/>
      <c r="DO33" s="691"/>
      <c r="DP33" s="691"/>
      <c r="DQ33" s="691"/>
      <c r="DR33" s="691"/>
      <c r="DS33" s="691"/>
      <c r="DT33" s="691"/>
      <c r="DU33" s="691"/>
      <c r="DV33" s="692"/>
      <c r="DW33" s="671">
        <v>38.9</v>
      </c>
      <c r="DX33" s="706"/>
      <c r="DY33" s="706"/>
      <c r="DZ33" s="706"/>
      <c r="EA33" s="706"/>
      <c r="EB33" s="706"/>
      <c r="EC33" s="707"/>
    </row>
    <row r="34" spans="2:133" ht="11.25" customHeight="1" x14ac:dyDescent="0.25">
      <c r="B34" s="663" t="s">
        <v>320</v>
      </c>
      <c r="C34" s="664"/>
      <c r="D34" s="664"/>
      <c r="E34" s="664"/>
      <c r="F34" s="664"/>
      <c r="G34" s="664"/>
      <c r="H34" s="664"/>
      <c r="I34" s="664"/>
      <c r="J34" s="664"/>
      <c r="K34" s="664"/>
      <c r="L34" s="664"/>
      <c r="M34" s="664"/>
      <c r="N34" s="664"/>
      <c r="O34" s="664"/>
      <c r="P34" s="664"/>
      <c r="Q34" s="665"/>
      <c r="R34" s="666">
        <v>435087</v>
      </c>
      <c r="S34" s="667"/>
      <c r="T34" s="667"/>
      <c r="U34" s="667"/>
      <c r="V34" s="667"/>
      <c r="W34" s="667"/>
      <c r="X34" s="667"/>
      <c r="Y34" s="668"/>
      <c r="Z34" s="669">
        <v>4.4000000000000004</v>
      </c>
      <c r="AA34" s="669"/>
      <c r="AB34" s="669"/>
      <c r="AC34" s="669"/>
      <c r="AD34" s="670" t="s">
        <v>129</v>
      </c>
      <c r="AE34" s="670"/>
      <c r="AF34" s="670"/>
      <c r="AG34" s="670"/>
      <c r="AH34" s="670"/>
      <c r="AI34" s="670"/>
      <c r="AJ34" s="670"/>
      <c r="AK34" s="670"/>
      <c r="AL34" s="671" t="s">
        <v>129</v>
      </c>
      <c r="AM34" s="672"/>
      <c r="AN34" s="672"/>
      <c r="AO34" s="67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1" t="s">
        <v>321</v>
      </c>
      <c r="CE34" s="682"/>
      <c r="CF34" s="682"/>
      <c r="CG34" s="682"/>
      <c r="CH34" s="682"/>
      <c r="CI34" s="682"/>
      <c r="CJ34" s="682"/>
      <c r="CK34" s="682"/>
      <c r="CL34" s="682"/>
      <c r="CM34" s="682"/>
      <c r="CN34" s="682"/>
      <c r="CO34" s="682"/>
      <c r="CP34" s="682"/>
      <c r="CQ34" s="683"/>
      <c r="CR34" s="666">
        <v>980912</v>
      </c>
      <c r="CS34" s="667"/>
      <c r="CT34" s="667"/>
      <c r="CU34" s="667"/>
      <c r="CV34" s="667"/>
      <c r="CW34" s="667"/>
      <c r="CX34" s="667"/>
      <c r="CY34" s="668"/>
      <c r="CZ34" s="671">
        <v>10.9</v>
      </c>
      <c r="DA34" s="706"/>
      <c r="DB34" s="706"/>
      <c r="DC34" s="708"/>
      <c r="DD34" s="675">
        <v>649873</v>
      </c>
      <c r="DE34" s="667"/>
      <c r="DF34" s="667"/>
      <c r="DG34" s="667"/>
      <c r="DH34" s="667"/>
      <c r="DI34" s="667"/>
      <c r="DJ34" s="667"/>
      <c r="DK34" s="668"/>
      <c r="DL34" s="675">
        <v>559449</v>
      </c>
      <c r="DM34" s="667"/>
      <c r="DN34" s="667"/>
      <c r="DO34" s="667"/>
      <c r="DP34" s="667"/>
      <c r="DQ34" s="667"/>
      <c r="DR34" s="667"/>
      <c r="DS34" s="667"/>
      <c r="DT34" s="667"/>
      <c r="DU34" s="667"/>
      <c r="DV34" s="668"/>
      <c r="DW34" s="671">
        <v>11.4</v>
      </c>
      <c r="DX34" s="706"/>
      <c r="DY34" s="706"/>
      <c r="DZ34" s="706"/>
      <c r="EA34" s="706"/>
      <c r="EB34" s="706"/>
      <c r="EC34" s="707"/>
    </row>
    <row r="35" spans="2:133" ht="11.25" customHeight="1" x14ac:dyDescent="0.25">
      <c r="B35" s="663" t="s">
        <v>322</v>
      </c>
      <c r="C35" s="664"/>
      <c r="D35" s="664"/>
      <c r="E35" s="664"/>
      <c r="F35" s="664"/>
      <c r="G35" s="664"/>
      <c r="H35" s="664"/>
      <c r="I35" s="664"/>
      <c r="J35" s="664"/>
      <c r="K35" s="664"/>
      <c r="L35" s="664"/>
      <c r="M35" s="664"/>
      <c r="N35" s="664"/>
      <c r="O35" s="664"/>
      <c r="P35" s="664"/>
      <c r="Q35" s="665"/>
      <c r="R35" s="666">
        <v>572471</v>
      </c>
      <c r="S35" s="667"/>
      <c r="T35" s="667"/>
      <c r="U35" s="667"/>
      <c r="V35" s="667"/>
      <c r="W35" s="667"/>
      <c r="X35" s="667"/>
      <c r="Y35" s="668"/>
      <c r="Z35" s="669">
        <v>5.8</v>
      </c>
      <c r="AA35" s="669"/>
      <c r="AB35" s="669"/>
      <c r="AC35" s="669"/>
      <c r="AD35" s="670" t="s">
        <v>234</v>
      </c>
      <c r="AE35" s="670"/>
      <c r="AF35" s="670"/>
      <c r="AG35" s="670"/>
      <c r="AH35" s="670"/>
      <c r="AI35" s="670"/>
      <c r="AJ35" s="670"/>
      <c r="AK35" s="670"/>
      <c r="AL35" s="671" t="s">
        <v>129</v>
      </c>
      <c r="AM35" s="672"/>
      <c r="AN35" s="672"/>
      <c r="AO35" s="673"/>
      <c r="AP35" s="221"/>
      <c r="AQ35" s="645" t="s">
        <v>323</v>
      </c>
      <c r="AR35" s="646"/>
      <c r="AS35" s="646"/>
      <c r="AT35" s="646"/>
      <c r="AU35" s="646"/>
      <c r="AV35" s="646"/>
      <c r="AW35" s="646"/>
      <c r="AX35" s="646"/>
      <c r="AY35" s="646"/>
      <c r="AZ35" s="646"/>
      <c r="BA35" s="646"/>
      <c r="BB35" s="646"/>
      <c r="BC35" s="646"/>
      <c r="BD35" s="646"/>
      <c r="BE35" s="646"/>
      <c r="BF35" s="647"/>
      <c r="BG35" s="645" t="s">
        <v>324</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325</v>
      </c>
      <c r="CE35" s="682"/>
      <c r="CF35" s="682"/>
      <c r="CG35" s="682"/>
      <c r="CH35" s="682"/>
      <c r="CI35" s="682"/>
      <c r="CJ35" s="682"/>
      <c r="CK35" s="682"/>
      <c r="CL35" s="682"/>
      <c r="CM35" s="682"/>
      <c r="CN35" s="682"/>
      <c r="CO35" s="682"/>
      <c r="CP35" s="682"/>
      <c r="CQ35" s="683"/>
      <c r="CR35" s="666">
        <v>11211</v>
      </c>
      <c r="CS35" s="691"/>
      <c r="CT35" s="691"/>
      <c r="CU35" s="691"/>
      <c r="CV35" s="691"/>
      <c r="CW35" s="691"/>
      <c r="CX35" s="691"/>
      <c r="CY35" s="692"/>
      <c r="CZ35" s="671">
        <v>0.1</v>
      </c>
      <c r="DA35" s="706"/>
      <c r="DB35" s="706"/>
      <c r="DC35" s="708"/>
      <c r="DD35" s="675">
        <v>11072</v>
      </c>
      <c r="DE35" s="691"/>
      <c r="DF35" s="691"/>
      <c r="DG35" s="691"/>
      <c r="DH35" s="691"/>
      <c r="DI35" s="691"/>
      <c r="DJ35" s="691"/>
      <c r="DK35" s="692"/>
      <c r="DL35" s="675">
        <v>11072</v>
      </c>
      <c r="DM35" s="691"/>
      <c r="DN35" s="691"/>
      <c r="DO35" s="691"/>
      <c r="DP35" s="691"/>
      <c r="DQ35" s="691"/>
      <c r="DR35" s="691"/>
      <c r="DS35" s="691"/>
      <c r="DT35" s="691"/>
      <c r="DU35" s="691"/>
      <c r="DV35" s="692"/>
      <c r="DW35" s="671">
        <v>0.2</v>
      </c>
      <c r="DX35" s="706"/>
      <c r="DY35" s="706"/>
      <c r="DZ35" s="706"/>
      <c r="EA35" s="706"/>
      <c r="EB35" s="706"/>
      <c r="EC35" s="707"/>
    </row>
    <row r="36" spans="2:133" ht="11.25" customHeight="1" x14ac:dyDescent="0.25">
      <c r="B36" s="663" t="s">
        <v>326</v>
      </c>
      <c r="C36" s="664"/>
      <c r="D36" s="664"/>
      <c r="E36" s="664"/>
      <c r="F36" s="664"/>
      <c r="G36" s="664"/>
      <c r="H36" s="664"/>
      <c r="I36" s="664"/>
      <c r="J36" s="664"/>
      <c r="K36" s="664"/>
      <c r="L36" s="664"/>
      <c r="M36" s="664"/>
      <c r="N36" s="664"/>
      <c r="O36" s="664"/>
      <c r="P36" s="664"/>
      <c r="Q36" s="665"/>
      <c r="R36" s="666">
        <v>15432</v>
      </c>
      <c r="S36" s="667"/>
      <c r="T36" s="667"/>
      <c r="U36" s="667"/>
      <c r="V36" s="667"/>
      <c r="W36" s="667"/>
      <c r="X36" s="667"/>
      <c r="Y36" s="668"/>
      <c r="Z36" s="669">
        <v>0.2</v>
      </c>
      <c r="AA36" s="669"/>
      <c r="AB36" s="669"/>
      <c r="AC36" s="669"/>
      <c r="AD36" s="670" t="s">
        <v>129</v>
      </c>
      <c r="AE36" s="670"/>
      <c r="AF36" s="670"/>
      <c r="AG36" s="670"/>
      <c r="AH36" s="670"/>
      <c r="AI36" s="670"/>
      <c r="AJ36" s="670"/>
      <c r="AK36" s="670"/>
      <c r="AL36" s="671" t="s">
        <v>129</v>
      </c>
      <c r="AM36" s="672"/>
      <c r="AN36" s="672"/>
      <c r="AO36" s="673"/>
      <c r="AP36" s="221"/>
      <c r="AQ36" s="740" t="s">
        <v>327</v>
      </c>
      <c r="AR36" s="741"/>
      <c r="AS36" s="741"/>
      <c r="AT36" s="741"/>
      <c r="AU36" s="741"/>
      <c r="AV36" s="741"/>
      <c r="AW36" s="741"/>
      <c r="AX36" s="741"/>
      <c r="AY36" s="742"/>
      <c r="AZ36" s="655">
        <v>930689</v>
      </c>
      <c r="BA36" s="656"/>
      <c r="BB36" s="656"/>
      <c r="BC36" s="656"/>
      <c r="BD36" s="656"/>
      <c r="BE36" s="656"/>
      <c r="BF36" s="743"/>
      <c r="BG36" s="677" t="s">
        <v>328</v>
      </c>
      <c r="BH36" s="678"/>
      <c r="BI36" s="678"/>
      <c r="BJ36" s="678"/>
      <c r="BK36" s="678"/>
      <c r="BL36" s="678"/>
      <c r="BM36" s="678"/>
      <c r="BN36" s="678"/>
      <c r="BO36" s="678"/>
      <c r="BP36" s="678"/>
      <c r="BQ36" s="678"/>
      <c r="BR36" s="678"/>
      <c r="BS36" s="678"/>
      <c r="BT36" s="678"/>
      <c r="BU36" s="679"/>
      <c r="BV36" s="655">
        <v>340849</v>
      </c>
      <c r="BW36" s="656"/>
      <c r="BX36" s="656"/>
      <c r="BY36" s="656"/>
      <c r="BZ36" s="656"/>
      <c r="CA36" s="656"/>
      <c r="CB36" s="743"/>
      <c r="CD36" s="681" t="s">
        <v>329</v>
      </c>
      <c r="CE36" s="682"/>
      <c r="CF36" s="682"/>
      <c r="CG36" s="682"/>
      <c r="CH36" s="682"/>
      <c r="CI36" s="682"/>
      <c r="CJ36" s="682"/>
      <c r="CK36" s="682"/>
      <c r="CL36" s="682"/>
      <c r="CM36" s="682"/>
      <c r="CN36" s="682"/>
      <c r="CO36" s="682"/>
      <c r="CP36" s="682"/>
      <c r="CQ36" s="683"/>
      <c r="CR36" s="666">
        <v>931439</v>
      </c>
      <c r="CS36" s="667"/>
      <c r="CT36" s="667"/>
      <c r="CU36" s="667"/>
      <c r="CV36" s="667"/>
      <c r="CW36" s="667"/>
      <c r="CX36" s="667"/>
      <c r="CY36" s="668"/>
      <c r="CZ36" s="671">
        <v>10.4</v>
      </c>
      <c r="DA36" s="706"/>
      <c r="DB36" s="706"/>
      <c r="DC36" s="708"/>
      <c r="DD36" s="675">
        <v>753664</v>
      </c>
      <c r="DE36" s="667"/>
      <c r="DF36" s="667"/>
      <c r="DG36" s="667"/>
      <c r="DH36" s="667"/>
      <c r="DI36" s="667"/>
      <c r="DJ36" s="667"/>
      <c r="DK36" s="668"/>
      <c r="DL36" s="675">
        <v>542202</v>
      </c>
      <c r="DM36" s="667"/>
      <c r="DN36" s="667"/>
      <c r="DO36" s="667"/>
      <c r="DP36" s="667"/>
      <c r="DQ36" s="667"/>
      <c r="DR36" s="667"/>
      <c r="DS36" s="667"/>
      <c r="DT36" s="667"/>
      <c r="DU36" s="667"/>
      <c r="DV36" s="668"/>
      <c r="DW36" s="671">
        <v>11</v>
      </c>
      <c r="DX36" s="706"/>
      <c r="DY36" s="706"/>
      <c r="DZ36" s="706"/>
      <c r="EA36" s="706"/>
      <c r="EB36" s="706"/>
      <c r="EC36" s="707"/>
    </row>
    <row r="37" spans="2:133" ht="11.25" customHeight="1" x14ac:dyDescent="0.25">
      <c r="B37" s="663" t="s">
        <v>330</v>
      </c>
      <c r="C37" s="664"/>
      <c r="D37" s="664"/>
      <c r="E37" s="664"/>
      <c r="F37" s="664"/>
      <c r="G37" s="664"/>
      <c r="H37" s="664"/>
      <c r="I37" s="664"/>
      <c r="J37" s="664"/>
      <c r="K37" s="664"/>
      <c r="L37" s="664"/>
      <c r="M37" s="664"/>
      <c r="N37" s="664"/>
      <c r="O37" s="664"/>
      <c r="P37" s="664"/>
      <c r="Q37" s="665"/>
      <c r="R37" s="666">
        <v>15583</v>
      </c>
      <c r="S37" s="667"/>
      <c r="T37" s="667"/>
      <c r="U37" s="667"/>
      <c r="V37" s="667"/>
      <c r="W37" s="667"/>
      <c r="X37" s="667"/>
      <c r="Y37" s="668"/>
      <c r="Z37" s="669">
        <v>0.2</v>
      </c>
      <c r="AA37" s="669"/>
      <c r="AB37" s="669"/>
      <c r="AC37" s="669"/>
      <c r="AD37" s="670" t="s">
        <v>234</v>
      </c>
      <c r="AE37" s="670"/>
      <c r="AF37" s="670"/>
      <c r="AG37" s="670"/>
      <c r="AH37" s="670"/>
      <c r="AI37" s="670"/>
      <c r="AJ37" s="670"/>
      <c r="AK37" s="670"/>
      <c r="AL37" s="671" t="s">
        <v>234</v>
      </c>
      <c r="AM37" s="672"/>
      <c r="AN37" s="672"/>
      <c r="AO37" s="673"/>
      <c r="AQ37" s="744" t="s">
        <v>331</v>
      </c>
      <c r="AR37" s="745"/>
      <c r="AS37" s="745"/>
      <c r="AT37" s="745"/>
      <c r="AU37" s="745"/>
      <c r="AV37" s="745"/>
      <c r="AW37" s="745"/>
      <c r="AX37" s="745"/>
      <c r="AY37" s="746"/>
      <c r="AZ37" s="666">
        <v>384000</v>
      </c>
      <c r="BA37" s="667"/>
      <c r="BB37" s="667"/>
      <c r="BC37" s="667"/>
      <c r="BD37" s="691"/>
      <c r="BE37" s="691"/>
      <c r="BF37" s="724"/>
      <c r="BG37" s="681" t="s">
        <v>332</v>
      </c>
      <c r="BH37" s="682"/>
      <c r="BI37" s="682"/>
      <c r="BJ37" s="682"/>
      <c r="BK37" s="682"/>
      <c r="BL37" s="682"/>
      <c r="BM37" s="682"/>
      <c r="BN37" s="682"/>
      <c r="BO37" s="682"/>
      <c r="BP37" s="682"/>
      <c r="BQ37" s="682"/>
      <c r="BR37" s="682"/>
      <c r="BS37" s="682"/>
      <c r="BT37" s="682"/>
      <c r="BU37" s="683"/>
      <c r="BV37" s="666">
        <v>333425</v>
      </c>
      <c r="BW37" s="667"/>
      <c r="BX37" s="667"/>
      <c r="BY37" s="667"/>
      <c r="BZ37" s="667"/>
      <c r="CA37" s="667"/>
      <c r="CB37" s="676"/>
      <c r="CD37" s="681" t="s">
        <v>333</v>
      </c>
      <c r="CE37" s="682"/>
      <c r="CF37" s="682"/>
      <c r="CG37" s="682"/>
      <c r="CH37" s="682"/>
      <c r="CI37" s="682"/>
      <c r="CJ37" s="682"/>
      <c r="CK37" s="682"/>
      <c r="CL37" s="682"/>
      <c r="CM37" s="682"/>
      <c r="CN37" s="682"/>
      <c r="CO37" s="682"/>
      <c r="CP37" s="682"/>
      <c r="CQ37" s="683"/>
      <c r="CR37" s="666">
        <v>169234</v>
      </c>
      <c r="CS37" s="691"/>
      <c r="CT37" s="691"/>
      <c r="CU37" s="691"/>
      <c r="CV37" s="691"/>
      <c r="CW37" s="691"/>
      <c r="CX37" s="691"/>
      <c r="CY37" s="692"/>
      <c r="CZ37" s="671">
        <v>1.9</v>
      </c>
      <c r="DA37" s="706"/>
      <c r="DB37" s="706"/>
      <c r="DC37" s="708"/>
      <c r="DD37" s="675">
        <v>164159</v>
      </c>
      <c r="DE37" s="691"/>
      <c r="DF37" s="691"/>
      <c r="DG37" s="691"/>
      <c r="DH37" s="691"/>
      <c r="DI37" s="691"/>
      <c r="DJ37" s="691"/>
      <c r="DK37" s="692"/>
      <c r="DL37" s="675">
        <v>121712</v>
      </c>
      <c r="DM37" s="691"/>
      <c r="DN37" s="691"/>
      <c r="DO37" s="691"/>
      <c r="DP37" s="691"/>
      <c r="DQ37" s="691"/>
      <c r="DR37" s="691"/>
      <c r="DS37" s="691"/>
      <c r="DT37" s="691"/>
      <c r="DU37" s="691"/>
      <c r="DV37" s="692"/>
      <c r="DW37" s="671">
        <v>2.5</v>
      </c>
      <c r="DX37" s="706"/>
      <c r="DY37" s="706"/>
      <c r="DZ37" s="706"/>
      <c r="EA37" s="706"/>
      <c r="EB37" s="706"/>
      <c r="EC37" s="707"/>
    </row>
    <row r="38" spans="2:133" ht="11.25" customHeight="1" x14ac:dyDescent="0.25">
      <c r="B38" s="663" t="s">
        <v>334</v>
      </c>
      <c r="C38" s="664"/>
      <c r="D38" s="664"/>
      <c r="E38" s="664"/>
      <c r="F38" s="664"/>
      <c r="G38" s="664"/>
      <c r="H38" s="664"/>
      <c r="I38" s="664"/>
      <c r="J38" s="664"/>
      <c r="K38" s="664"/>
      <c r="L38" s="664"/>
      <c r="M38" s="664"/>
      <c r="N38" s="664"/>
      <c r="O38" s="664"/>
      <c r="P38" s="664"/>
      <c r="Q38" s="665"/>
      <c r="R38" s="666">
        <v>458573</v>
      </c>
      <c r="S38" s="667"/>
      <c r="T38" s="667"/>
      <c r="U38" s="667"/>
      <c r="V38" s="667"/>
      <c r="W38" s="667"/>
      <c r="X38" s="667"/>
      <c r="Y38" s="668"/>
      <c r="Z38" s="669">
        <v>4.5999999999999996</v>
      </c>
      <c r="AA38" s="669"/>
      <c r="AB38" s="669"/>
      <c r="AC38" s="669"/>
      <c r="AD38" s="670" t="s">
        <v>234</v>
      </c>
      <c r="AE38" s="670"/>
      <c r="AF38" s="670"/>
      <c r="AG38" s="670"/>
      <c r="AH38" s="670"/>
      <c r="AI38" s="670"/>
      <c r="AJ38" s="670"/>
      <c r="AK38" s="670"/>
      <c r="AL38" s="671" t="s">
        <v>129</v>
      </c>
      <c r="AM38" s="672"/>
      <c r="AN38" s="672"/>
      <c r="AO38" s="673"/>
      <c r="AQ38" s="744" t="s">
        <v>335</v>
      </c>
      <c r="AR38" s="745"/>
      <c r="AS38" s="745"/>
      <c r="AT38" s="745"/>
      <c r="AU38" s="745"/>
      <c r="AV38" s="745"/>
      <c r="AW38" s="745"/>
      <c r="AX38" s="745"/>
      <c r="AY38" s="746"/>
      <c r="AZ38" s="666">
        <v>7619</v>
      </c>
      <c r="BA38" s="667"/>
      <c r="BB38" s="667"/>
      <c r="BC38" s="667"/>
      <c r="BD38" s="691"/>
      <c r="BE38" s="691"/>
      <c r="BF38" s="724"/>
      <c r="BG38" s="681" t="s">
        <v>336</v>
      </c>
      <c r="BH38" s="682"/>
      <c r="BI38" s="682"/>
      <c r="BJ38" s="682"/>
      <c r="BK38" s="682"/>
      <c r="BL38" s="682"/>
      <c r="BM38" s="682"/>
      <c r="BN38" s="682"/>
      <c r="BO38" s="682"/>
      <c r="BP38" s="682"/>
      <c r="BQ38" s="682"/>
      <c r="BR38" s="682"/>
      <c r="BS38" s="682"/>
      <c r="BT38" s="682"/>
      <c r="BU38" s="683"/>
      <c r="BV38" s="666">
        <v>2425</v>
      </c>
      <c r="BW38" s="667"/>
      <c r="BX38" s="667"/>
      <c r="BY38" s="667"/>
      <c r="BZ38" s="667"/>
      <c r="CA38" s="667"/>
      <c r="CB38" s="676"/>
      <c r="CD38" s="681" t="s">
        <v>337</v>
      </c>
      <c r="CE38" s="682"/>
      <c r="CF38" s="682"/>
      <c r="CG38" s="682"/>
      <c r="CH38" s="682"/>
      <c r="CI38" s="682"/>
      <c r="CJ38" s="682"/>
      <c r="CK38" s="682"/>
      <c r="CL38" s="682"/>
      <c r="CM38" s="682"/>
      <c r="CN38" s="682"/>
      <c r="CO38" s="682"/>
      <c r="CP38" s="682"/>
      <c r="CQ38" s="683"/>
      <c r="CR38" s="666">
        <v>926458</v>
      </c>
      <c r="CS38" s="667"/>
      <c r="CT38" s="667"/>
      <c r="CU38" s="667"/>
      <c r="CV38" s="667"/>
      <c r="CW38" s="667"/>
      <c r="CX38" s="667"/>
      <c r="CY38" s="668"/>
      <c r="CZ38" s="671">
        <v>10.3</v>
      </c>
      <c r="DA38" s="706"/>
      <c r="DB38" s="706"/>
      <c r="DC38" s="708"/>
      <c r="DD38" s="675">
        <v>815041</v>
      </c>
      <c r="DE38" s="667"/>
      <c r="DF38" s="667"/>
      <c r="DG38" s="667"/>
      <c r="DH38" s="667"/>
      <c r="DI38" s="667"/>
      <c r="DJ38" s="667"/>
      <c r="DK38" s="668"/>
      <c r="DL38" s="675">
        <v>800894</v>
      </c>
      <c r="DM38" s="667"/>
      <c r="DN38" s="667"/>
      <c r="DO38" s="667"/>
      <c r="DP38" s="667"/>
      <c r="DQ38" s="667"/>
      <c r="DR38" s="667"/>
      <c r="DS38" s="667"/>
      <c r="DT38" s="667"/>
      <c r="DU38" s="667"/>
      <c r="DV38" s="668"/>
      <c r="DW38" s="671">
        <v>16.3</v>
      </c>
      <c r="DX38" s="706"/>
      <c r="DY38" s="706"/>
      <c r="DZ38" s="706"/>
      <c r="EA38" s="706"/>
      <c r="EB38" s="706"/>
      <c r="EC38" s="707"/>
    </row>
    <row r="39" spans="2:133" ht="11.25" customHeight="1" x14ac:dyDescent="0.25">
      <c r="B39" s="663" t="s">
        <v>338</v>
      </c>
      <c r="C39" s="664"/>
      <c r="D39" s="664"/>
      <c r="E39" s="664"/>
      <c r="F39" s="664"/>
      <c r="G39" s="664"/>
      <c r="H39" s="664"/>
      <c r="I39" s="664"/>
      <c r="J39" s="664"/>
      <c r="K39" s="664"/>
      <c r="L39" s="664"/>
      <c r="M39" s="664"/>
      <c r="N39" s="664"/>
      <c r="O39" s="664"/>
      <c r="P39" s="664"/>
      <c r="Q39" s="665"/>
      <c r="R39" s="666">
        <v>195065</v>
      </c>
      <c r="S39" s="667"/>
      <c r="T39" s="667"/>
      <c r="U39" s="667"/>
      <c r="V39" s="667"/>
      <c r="W39" s="667"/>
      <c r="X39" s="667"/>
      <c r="Y39" s="668"/>
      <c r="Z39" s="669">
        <v>2</v>
      </c>
      <c r="AA39" s="669"/>
      <c r="AB39" s="669"/>
      <c r="AC39" s="669"/>
      <c r="AD39" s="670">
        <v>41</v>
      </c>
      <c r="AE39" s="670"/>
      <c r="AF39" s="670"/>
      <c r="AG39" s="670"/>
      <c r="AH39" s="670"/>
      <c r="AI39" s="670"/>
      <c r="AJ39" s="670"/>
      <c r="AK39" s="670"/>
      <c r="AL39" s="671">
        <v>0</v>
      </c>
      <c r="AM39" s="672"/>
      <c r="AN39" s="672"/>
      <c r="AO39" s="673"/>
      <c r="AQ39" s="744" t="s">
        <v>339</v>
      </c>
      <c r="AR39" s="745"/>
      <c r="AS39" s="745"/>
      <c r="AT39" s="745"/>
      <c r="AU39" s="745"/>
      <c r="AV39" s="745"/>
      <c r="AW39" s="745"/>
      <c r="AX39" s="745"/>
      <c r="AY39" s="746"/>
      <c r="AZ39" s="666">
        <v>4231</v>
      </c>
      <c r="BA39" s="667"/>
      <c r="BB39" s="667"/>
      <c r="BC39" s="667"/>
      <c r="BD39" s="691"/>
      <c r="BE39" s="691"/>
      <c r="BF39" s="724"/>
      <c r="BG39" s="681" t="s">
        <v>340</v>
      </c>
      <c r="BH39" s="682"/>
      <c r="BI39" s="682"/>
      <c r="BJ39" s="682"/>
      <c r="BK39" s="682"/>
      <c r="BL39" s="682"/>
      <c r="BM39" s="682"/>
      <c r="BN39" s="682"/>
      <c r="BO39" s="682"/>
      <c r="BP39" s="682"/>
      <c r="BQ39" s="682"/>
      <c r="BR39" s="682"/>
      <c r="BS39" s="682"/>
      <c r="BT39" s="682"/>
      <c r="BU39" s="683"/>
      <c r="BV39" s="666">
        <v>3914</v>
      </c>
      <c r="BW39" s="667"/>
      <c r="BX39" s="667"/>
      <c r="BY39" s="667"/>
      <c r="BZ39" s="667"/>
      <c r="CA39" s="667"/>
      <c r="CB39" s="676"/>
      <c r="CD39" s="681" t="s">
        <v>341</v>
      </c>
      <c r="CE39" s="682"/>
      <c r="CF39" s="682"/>
      <c r="CG39" s="682"/>
      <c r="CH39" s="682"/>
      <c r="CI39" s="682"/>
      <c r="CJ39" s="682"/>
      <c r="CK39" s="682"/>
      <c r="CL39" s="682"/>
      <c r="CM39" s="682"/>
      <c r="CN39" s="682"/>
      <c r="CO39" s="682"/>
      <c r="CP39" s="682"/>
      <c r="CQ39" s="683"/>
      <c r="CR39" s="666">
        <v>509242</v>
      </c>
      <c r="CS39" s="691"/>
      <c r="CT39" s="691"/>
      <c r="CU39" s="691"/>
      <c r="CV39" s="691"/>
      <c r="CW39" s="691"/>
      <c r="CX39" s="691"/>
      <c r="CY39" s="692"/>
      <c r="CZ39" s="671">
        <v>5.7</v>
      </c>
      <c r="DA39" s="706"/>
      <c r="DB39" s="706"/>
      <c r="DC39" s="708"/>
      <c r="DD39" s="675">
        <v>494302</v>
      </c>
      <c r="DE39" s="691"/>
      <c r="DF39" s="691"/>
      <c r="DG39" s="691"/>
      <c r="DH39" s="691"/>
      <c r="DI39" s="691"/>
      <c r="DJ39" s="691"/>
      <c r="DK39" s="692"/>
      <c r="DL39" s="675" t="s">
        <v>138</v>
      </c>
      <c r="DM39" s="691"/>
      <c r="DN39" s="691"/>
      <c r="DO39" s="691"/>
      <c r="DP39" s="691"/>
      <c r="DQ39" s="691"/>
      <c r="DR39" s="691"/>
      <c r="DS39" s="691"/>
      <c r="DT39" s="691"/>
      <c r="DU39" s="691"/>
      <c r="DV39" s="692"/>
      <c r="DW39" s="671" t="s">
        <v>129</v>
      </c>
      <c r="DX39" s="706"/>
      <c r="DY39" s="706"/>
      <c r="DZ39" s="706"/>
      <c r="EA39" s="706"/>
      <c r="EB39" s="706"/>
      <c r="EC39" s="707"/>
    </row>
    <row r="40" spans="2:133" ht="11.25" customHeight="1" x14ac:dyDescent="0.25">
      <c r="B40" s="663" t="s">
        <v>342</v>
      </c>
      <c r="C40" s="664"/>
      <c r="D40" s="664"/>
      <c r="E40" s="664"/>
      <c r="F40" s="664"/>
      <c r="G40" s="664"/>
      <c r="H40" s="664"/>
      <c r="I40" s="664"/>
      <c r="J40" s="664"/>
      <c r="K40" s="664"/>
      <c r="L40" s="664"/>
      <c r="M40" s="664"/>
      <c r="N40" s="664"/>
      <c r="O40" s="664"/>
      <c r="P40" s="664"/>
      <c r="Q40" s="665"/>
      <c r="R40" s="666">
        <v>1549881</v>
      </c>
      <c r="S40" s="667"/>
      <c r="T40" s="667"/>
      <c r="U40" s="667"/>
      <c r="V40" s="667"/>
      <c r="W40" s="667"/>
      <c r="X40" s="667"/>
      <c r="Y40" s="668"/>
      <c r="Z40" s="669">
        <v>15.6</v>
      </c>
      <c r="AA40" s="669"/>
      <c r="AB40" s="669"/>
      <c r="AC40" s="669"/>
      <c r="AD40" s="670" t="s">
        <v>129</v>
      </c>
      <c r="AE40" s="670"/>
      <c r="AF40" s="670"/>
      <c r="AG40" s="670"/>
      <c r="AH40" s="670"/>
      <c r="AI40" s="670"/>
      <c r="AJ40" s="670"/>
      <c r="AK40" s="670"/>
      <c r="AL40" s="671" t="s">
        <v>129</v>
      </c>
      <c r="AM40" s="672"/>
      <c r="AN40" s="672"/>
      <c r="AO40" s="673"/>
      <c r="AQ40" s="744" t="s">
        <v>343</v>
      </c>
      <c r="AR40" s="745"/>
      <c r="AS40" s="745"/>
      <c r="AT40" s="745"/>
      <c r="AU40" s="745"/>
      <c r="AV40" s="745"/>
      <c r="AW40" s="745"/>
      <c r="AX40" s="745"/>
      <c r="AY40" s="746"/>
      <c r="AZ40" s="666" t="s">
        <v>129</v>
      </c>
      <c r="BA40" s="667"/>
      <c r="BB40" s="667"/>
      <c r="BC40" s="667"/>
      <c r="BD40" s="691"/>
      <c r="BE40" s="691"/>
      <c r="BF40" s="724"/>
      <c r="BG40" s="747" t="s">
        <v>344</v>
      </c>
      <c r="BH40" s="748"/>
      <c r="BI40" s="748"/>
      <c r="BJ40" s="748"/>
      <c r="BK40" s="748"/>
      <c r="BL40" s="222"/>
      <c r="BM40" s="682" t="s">
        <v>345</v>
      </c>
      <c r="BN40" s="682"/>
      <c r="BO40" s="682"/>
      <c r="BP40" s="682"/>
      <c r="BQ40" s="682"/>
      <c r="BR40" s="682"/>
      <c r="BS40" s="682"/>
      <c r="BT40" s="682"/>
      <c r="BU40" s="683"/>
      <c r="BV40" s="666">
        <v>101</v>
      </c>
      <c r="BW40" s="667"/>
      <c r="BX40" s="667"/>
      <c r="BY40" s="667"/>
      <c r="BZ40" s="667"/>
      <c r="CA40" s="667"/>
      <c r="CB40" s="676"/>
      <c r="CD40" s="681" t="s">
        <v>346</v>
      </c>
      <c r="CE40" s="682"/>
      <c r="CF40" s="682"/>
      <c r="CG40" s="682"/>
      <c r="CH40" s="682"/>
      <c r="CI40" s="682"/>
      <c r="CJ40" s="682"/>
      <c r="CK40" s="682"/>
      <c r="CL40" s="682"/>
      <c r="CM40" s="682"/>
      <c r="CN40" s="682"/>
      <c r="CO40" s="682"/>
      <c r="CP40" s="682"/>
      <c r="CQ40" s="683"/>
      <c r="CR40" s="666" t="s">
        <v>129</v>
      </c>
      <c r="CS40" s="667"/>
      <c r="CT40" s="667"/>
      <c r="CU40" s="667"/>
      <c r="CV40" s="667"/>
      <c r="CW40" s="667"/>
      <c r="CX40" s="667"/>
      <c r="CY40" s="668"/>
      <c r="CZ40" s="671" t="s">
        <v>129</v>
      </c>
      <c r="DA40" s="706"/>
      <c r="DB40" s="706"/>
      <c r="DC40" s="708"/>
      <c r="DD40" s="675" t="s">
        <v>129</v>
      </c>
      <c r="DE40" s="667"/>
      <c r="DF40" s="667"/>
      <c r="DG40" s="667"/>
      <c r="DH40" s="667"/>
      <c r="DI40" s="667"/>
      <c r="DJ40" s="667"/>
      <c r="DK40" s="668"/>
      <c r="DL40" s="675" t="s">
        <v>234</v>
      </c>
      <c r="DM40" s="667"/>
      <c r="DN40" s="667"/>
      <c r="DO40" s="667"/>
      <c r="DP40" s="667"/>
      <c r="DQ40" s="667"/>
      <c r="DR40" s="667"/>
      <c r="DS40" s="667"/>
      <c r="DT40" s="667"/>
      <c r="DU40" s="667"/>
      <c r="DV40" s="668"/>
      <c r="DW40" s="671" t="s">
        <v>129</v>
      </c>
      <c r="DX40" s="706"/>
      <c r="DY40" s="706"/>
      <c r="DZ40" s="706"/>
      <c r="EA40" s="706"/>
      <c r="EB40" s="706"/>
      <c r="EC40" s="707"/>
    </row>
    <row r="41" spans="2:133" ht="11.25" customHeight="1" x14ac:dyDescent="0.25">
      <c r="B41" s="663" t="s">
        <v>347</v>
      </c>
      <c r="C41" s="664"/>
      <c r="D41" s="664"/>
      <c r="E41" s="664"/>
      <c r="F41" s="664"/>
      <c r="G41" s="664"/>
      <c r="H41" s="664"/>
      <c r="I41" s="664"/>
      <c r="J41" s="664"/>
      <c r="K41" s="664"/>
      <c r="L41" s="664"/>
      <c r="M41" s="664"/>
      <c r="N41" s="664"/>
      <c r="O41" s="664"/>
      <c r="P41" s="664"/>
      <c r="Q41" s="665"/>
      <c r="R41" s="666" t="s">
        <v>129</v>
      </c>
      <c r="S41" s="667"/>
      <c r="T41" s="667"/>
      <c r="U41" s="667"/>
      <c r="V41" s="667"/>
      <c r="W41" s="667"/>
      <c r="X41" s="667"/>
      <c r="Y41" s="668"/>
      <c r="Z41" s="669" t="s">
        <v>234</v>
      </c>
      <c r="AA41" s="669"/>
      <c r="AB41" s="669"/>
      <c r="AC41" s="669"/>
      <c r="AD41" s="670" t="s">
        <v>234</v>
      </c>
      <c r="AE41" s="670"/>
      <c r="AF41" s="670"/>
      <c r="AG41" s="670"/>
      <c r="AH41" s="670"/>
      <c r="AI41" s="670"/>
      <c r="AJ41" s="670"/>
      <c r="AK41" s="670"/>
      <c r="AL41" s="671" t="s">
        <v>129</v>
      </c>
      <c r="AM41" s="672"/>
      <c r="AN41" s="672"/>
      <c r="AO41" s="673"/>
      <c r="AQ41" s="744" t="s">
        <v>348</v>
      </c>
      <c r="AR41" s="745"/>
      <c r="AS41" s="745"/>
      <c r="AT41" s="745"/>
      <c r="AU41" s="745"/>
      <c r="AV41" s="745"/>
      <c r="AW41" s="745"/>
      <c r="AX41" s="745"/>
      <c r="AY41" s="746"/>
      <c r="AZ41" s="666">
        <v>125270</v>
      </c>
      <c r="BA41" s="667"/>
      <c r="BB41" s="667"/>
      <c r="BC41" s="667"/>
      <c r="BD41" s="691"/>
      <c r="BE41" s="691"/>
      <c r="BF41" s="724"/>
      <c r="BG41" s="747"/>
      <c r="BH41" s="748"/>
      <c r="BI41" s="748"/>
      <c r="BJ41" s="748"/>
      <c r="BK41" s="748"/>
      <c r="BL41" s="222"/>
      <c r="BM41" s="682" t="s">
        <v>349</v>
      </c>
      <c r="BN41" s="682"/>
      <c r="BO41" s="682"/>
      <c r="BP41" s="682"/>
      <c r="BQ41" s="682"/>
      <c r="BR41" s="682"/>
      <c r="BS41" s="682"/>
      <c r="BT41" s="682"/>
      <c r="BU41" s="683"/>
      <c r="BV41" s="666" t="s">
        <v>129</v>
      </c>
      <c r="BW41" s="667"/>
      <c r="BX41" s="667"/>
      <c r="BY41" s="667"/>
      <c r="BZ41" s="667"/>
      <c r="CA41" s="667"/>
      <c r="CB41" s="676"/>
      <c r="CD41" s="681" t="s">
        <v>350</v>
      </c>
      <c r="CE41" s="682"/>
      <c r="CF41" s="682"/>
      <c r="CG41" s="682"/>
      <c r="CH41" s="682"/>
      <c r="CI41" s="682"/>
      <c r="CJ41" s="682"/>
      <c r="CK41" s="682"/>
      <c r="CL41" s="682"/>
      <c r="CM41" s="682"/>
      <c r="CN41" s="682"/>
      <c r="CO41" s="682"/>
      <c r="CP41" s="682"/>
      <c r="CQ41" s="683"/>
      <c r="CR41" s="666" t="s">
        <v>129</v>
      </c>
      <c r="CS41" s="691"/>
      <c r="CT41" s="691"/>
      <c r="CU41" s="691"/>
      <c r="CV41" s="691"/>
      <c r="CW41" s="691"/>
      <c r="CX41" s="691"/>
      <c r="CY41" s="692"/>
      <c r="CZ41" s="671" t="s">
        <v>129</v>
      </c>
      <c r="DA41" s="706"/>
      <c r="DB41" s="706"/>
      <c r="DC41" s="708"/>
      <c r="DD41" s="675" t="s">
        <v>129</v>
      </c>
      <c r="DE41" s="691"/>
      <c r="DF41" s="691"/>
      <c r="DG41" s="691"/>
      <c r="DH41" s="691"/>
      <c r="DI41" s="691"/>
      <c r="DJ41" s="691"/>
      <c r="DK41" s="692"/>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25">
      <c r="B42" s="663" t="s">
        <v>351</v>
      </c>
      <c r="C42" s="664"/>
      <c r="D42" s="664"/>
      <c r="E42" s="664"/>
      <c r="F42" s="664"/>
      <c r="G42" s="664"/>
      <c r="H42" s="664"/>
      <c r="I42" s="664"/>
      <c r="J42" s="664"/>
      <c r="K42" s="664"/>
      <c r="L42" s="664"/>
      <c r="M42" s="664"/>
      <c r="N42" s="664"/>
      <c r="O42" s="664"/>
      <c r="P42" s="664"/>
      <c r="Q42" s="665"/>
      <c r="R42" s="666" t="s">
        <v>234</v>
      </c>
      <c r="S42" s="667"/>
      <c r="T42" s="667"/>
      <c r="U42" s="667"/>
      <c r="V42" s="667"/>
      <c r="W42" s="667"/>
      <c r="X42" s="667"/>
      <c r="Y42" s="668"/>
      <c r="Z42" s="669" t="s">
        <v>129</v>
      </c>
      <c r="AA42" s="669"/>
      <c r="AB42" s="669"/>
      <c r="AC42" s="669"/>
      <c r="AD42" s="670" t="s">
        <v>129</v>
      </c>
      <c r="AE42" s="670"/>
      <c r="AF42" s="670"/>
      <c r="AG42" s="670"/>
      <c r="AH42" s="670"/>
      <c r="AI42" s="670"/>
      <c r="AJ42" s="670"/>
      <c r="AK42" s="670"/>
      <c r="AL42" s="671" t="s">
        <v>129</v>
      </c>
      <c r="AM42" s="672"/>
      <c r="AN42" s="672"/>
      <c r="AO42" s="673"/>
      <c r="AQ42" s="751" t="s">
        <v>352</v>
      </c>
      <c r="AR42" s="752"/>
      <c r="AS42" s="752"/>
      <c r="AT42" s="752"/>
      <c r="AU42" s="752"/>
      <c r="AV42" s="752"/>
      <c r="AW42" s="752"/>
      <c r="AX42" s="752"/>
      <c r="AY42" s="753"/>
      <c r="AZ42" s="760">
        <v>409569</v>
      </c>
      <c r="BA42" s="761"/>
      <c r="BB42" s="761"/>
      <c r="BC42" s="761"/>
      <c r="BD42" s="737"/>
      <c r="BE42" s="737"/>
      <c r="BF42" s="739"/>
      <c r="BG42" s="749"/>
      <c r="BH42" s="750"/>
      <c r="BI42" s="750"/>
      <c r="BJ42" s="750"/>
      <c r="BK42" s="750"/>
      <c r="BL42" s="223"/>
      <c r="BM42" s="694" t="s">
        <v>353</v>
      </c>
      <c r="BN42" s="694"/>
      <c r="BO42" s="694"/>
      <c r="BP42" s="694"/>
      <c r="BQ42" s="694"/>
      <c r="BR42" s="694"/>
      <c r="BS42" s="694"/>
      <c r="BT42" s="694"/>
      <c r="BU42" s="695"/>
      <c r="BV42" s="760">
        <v>329</v>
      </c>
      <c r="BW42" s="761"/>
      <c r="BX42" s="761"/>
      <c r="BY42" s="761"/>
      <c r="BZ42" s="761"/>
      <c r="CA42" s="761"/>
      <c r="CB42" s="773"/>
      <c r="CD42" s="663" t="s">
        <v>354</v>
      </c>
      <c r="CE42" s="664"/>
      <c r="CF42" s="664"/>
      <c r="CG42" s="664"/>
      <c r="CH42" s="664"/>
      <c r="CI42" s="664"/>
      <c r="CJ42" s="664"/>
      <c r="CK42" s="664"/>
      <c r="CL42" s="664"/>
      <c r="CM42" s="664"/>
      <c r="CN42" s="664"/>
      <c r="CO42" s="664"/>
      <c r="CP42" s="664"/>
      <c r="CQ42" s="665"/>
      <c r="CR42" s="666">
        <v>2341274</v>
      </c>
      <c r="CS42" s="691"/>
      <c r="CT42" s="691"/>
      <c r="CU42" s="691"/>
      <c r="CV42" s="691"/>
      <c r="CW42" s="691"/>
      <c r="CX42" s="691"/>
      <c r="CY42" s="692"/>
      <c r="CZ42" s="671">
        <v>26.1</v>
      </c>
      <c r="DA42" s="706"/>
      <c r="DB42" s="706"/>
      <c r="DC42" s="708"/>
      <c r="DD42" s="675">
        <v>409208</v>
      </c>
      <c r="DE42" s="691"/>
      <c r="DF42" s="691"/>
      <c r="DG42" s="691"/>
      <c r="DH42" s="691"/>
      <c r="DI42" s="691"/>
      <c r="DJ42" s="691"/>
      <c r="DK42" s="692"/>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25">
      <c r="B43" s="663" t="s">
        <v>355</v>
      </c>
      <c r="C43" s="664"/>
      <c r="D43" s="664"/>
      <c r="E43" s="664"/>
      <c r="F43" s="664"/>
      <c r="G43" s="664"/>
      <c r="H43" s="664"/>
      <c r="I43" s="664"/>
      <c r="J43" s="664"/>
      <c r="K43" s="664"/>
      <c r="L43" s="664"/>
      <c r="M43" s="664"/>
      <c r="N43" s="664"/>
      <c r="O43" s="664"/>
      <c r="P43" s="664"/>
      <c r="Q43" s="665"/>
      <c r="R43" s="666">
        <v>311281</v>
      </c>
      <c r="S43" s="667"/>
      <c r="T43" s="667"/>
      <c r="U43" s="667"/>
      <c r="V43" s="667"/>
      <c r="W43" s="667"/>
      <c r="X43" s="667"/>
      <c r="Y43" s="668"/>
      <c r="Z43" s="669">
        <v>3.1</v>
      </c>
      <c r="AA43" s="669"/>
      <c r="AB43" s="669"/>
      <c r="AC43" s="669"/>
      <c r="AD43" s="670" t="s">
        <v>129</v>
      </c>
      <c r="AE43" s="670"/>
      <c r="AF43" s="670"/>
      <c r="AG43" s="670"/>
      <c r="AH43" s="670"/>
      <c r="AI43" s="670"/>
      <c r="AJ43" s="670"/>
      <c r="AK43" s="670"/>
      <c r="AL43" s="671" t="s">
        <v>129</v>
      </c>
      <c r="AM43" s="672"/>
      <c r="AN43" s="672"/>
      <c r="AO43" s="673"/>
      <c r="BV43" s="224"/>
      <c r="BW43" s="224"/>
      <c r="BX43" s="224"/>
      <c r="BY43" s="224"/>
      <c r="BZ43" s="224"/>
      <c r="CA43" s="224"/>
      <c r="CB43" s="224"/>
      <c r="CD43" s="663" t="s">
        <v>356</v>
      </c>
      <c r="CE43" s="664"/>
      <c r="CF43" s="664"/>
      <c r="CG43" s="664"/>
      <c r="CH43" s="664"/>
      <c r="CI43" s="664"/>
      <c r="CJ43" s="664"/>
      <c r="CK43" s="664"/>
      <c r="CL43" s="664"/>
      <c r="CM43" s="664"/>
      <c r="CN43" s="664"/>
      <c r="CO43" s="664"/>
      <c r="CP43" s="664"/>
      <c r="CQ43" s="665"/>
      <c r="CR43" s="666">
        <v>59278</v>
      </c>
      <c r="CS43" s="691"/>
      <c r="CT43" s="691"/>
      <c r="CU43" s="691"/>
      <c r="CV43" s="691"/>
      <c r="CW43" s="691"/>
      <c r="CX43" s="691"/>
      <c r="CY43" s="692"/>
      <c r="CZ43" s="671">
        <v>0.7</v>
      </c>
      <c r="DA43" s="706"/>
      <c r="DB43" s="706"/>
      <c r="DC43" s="708"/>
      <c r="DD43" s="675">
        <v>59278</v>
      </c>
      <c r="DE43" s="691"/>
      <c r="DF43" s="691"/>
      <c r="DG43" s="691"/>
      <c r="DH43" s="691"/>
      <c r="DI43" s="691"/>
      <c r="DJ43" s="691"/>
      <c r="DK43" s="692"/>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25">
      <c r="B44" s="710" t="s">
        <v>357</v>
      </c>
      <c r="C44" s="711"/>
      <c r="D44" s="711"/>
      <c r="E44" s="711"/>
      <c r="F44" s="711"/>
      <c r="G44" s="711"/>
      <c r="H44" s="711"/>
      <c r="I44" s="711"/>
      <c r="J44" s="711"/>
      <c r="K44" s="711"/>
      <c r="L44" s="711"/>
      <c r="M44" s="711"/>
      <c r="N44" s="711"/>
      <c r="O44" s="711"/>
      <c r="P44" s="711"/>
      <c r="Q44" s="712"/>
      <c r="R44" s="760">
        <v>9947339</v>
      </c>
      <c r="S44" s="761"/>
      <c r="T44" s="761"/>
      <c r="U44" s="761"/>
      <c r="V44" s="761"/>
      <c r="W44" s="761"/>
      <c r="X44" s="761"/>
      <c r="Y44" s="762"/>
      <c r="Z44" s="763">
        <v>100</v>
      </c>
      <c r="AA44" s="763"/>
      <c r="AB44" s="763"/>
      <c r="AC44" s="763"/>
      <c r="AD44" s="764">
        <v>4611781</v>
      </c>
      <c r="AE44" s="764"/>
      <c r="AF44" s="764"/>
      <c r="AG44" s="764"/>
      <c r="AH44" s="764"/>
      <c r="AI44" s="764"/>
      <c r="AJ44" s="764"/>
      <c r="AK44" s="764"/>
      <c r="AL44" s="765">
        <v>100</v>
      </c>
      <c r="AM44" s="738"/>
      <c r="AN44" s="738"/>
      <c r="AO44" s="766"/>
      <c r="CD44" s="767" t="s">
        <v>304</v>
      </c>
      <c r="CE44" s="768"/>
      <c r="CF44" s="663" t="s">
        <v>358</v>
      </c>
      <c r="CG44" s="664"/>
      <c r="CH44" s="664"/>
      <c r="CI44" s="664"/>
      <c r="CJ44" s="664"/>
      <c r="CK44" s="664"/>
      <c r="CL44" s="664"/>
      <c r="CM44" s="664"/>
      <c r="CN44" s="664"/>
      <c r="CO44" s="664"/>
      <c r="CP44" s="664"/>
      <c r="CQ44" s="665"/>
      <c r="CR44" s="666">
        <v>2341274</v>
      </c>
      <c r="CS44" s="667"/>
      <c r="CT44" s="667"/>
      <c r="CU44" s="667"/>
      <c r="CV44" s="667"/>
      <c r="CW44" s="667"/>
      <c r="CX44" s="667"/>
      <c r="CY44" s="668"/>
      <c r="CZ44" s="671">
        <v>26.1</v>
      </c>
      <c r="DA44" s="672"/>
      <c r="DB44" s="672"/>
      <c r="DC44" s="684"/>
      <c r="DD44" s="675">
        <v>409208</v>
      </c>
      <c r="DE44" s="667"/>
      <c r="DF44" s="667"/>
      <c r="DG44" s="667"/>
      <c r="DH44" s="667"/>
      <c r="DI44" s="667"/>
      <c r="DJ44" s="667"/>
      <c r="DK44" s="668"/>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2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9"/>
      <c r="CE45" s="770"/>
      <c r="CF45" s="663" t="s">
        <v>359</v>
      </c>
      <c r="CG45" s="664"/>
      <c r="CH45" s="664"/>
      <c r="CI45" s="664"/>
      <c r="CJ45" s="664"/>
      <c r="CK45" s="664"/>
      <c r="CL45" s="664"/>
      <c r="CM45" s="664"/>
      <c r="CN45" s="664"/>
      <c r="CO45" s="664"/>
      <c r="CP45" s="664"/>
      <c r="CQ45" s="665"/>
      <c r="CR45" s="666">
        <v>904826</v>
      </c>
      <c r="CS45" s="691"/>
      <c r="CT45" s="691"/>
      <c r="CU45" s="691"/>
      <c r="CV45" s="691"/>
      <c r="CW45" s="691"/>
      <c r="CX45" s="691"/>
      <c r="CY45" s="692"/>
      <c r="CZ45" s="671">
        <v>10.1</v>
      </c>
      <c r="DA45" s="706"/>
      <c r="DB45" s="706"/>
      <c r="DC45" s="708"/>
      <c r="DD45" s="675">
        <v>41079</v>
      </c>
      <c r="DE45" s="691"/>
      <c r="DF45" s="691"/>
      <c r="DG45" s="691"/>
      <c r="DH45" s="691"/>
      <c r="DI45" s="691"/>
      <c r="DJ45" s="691"/>
      <c r="DK45" s="692"/>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25">
      <c r="B46" s="226" t="s">
        <v>360</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9"/>
      <c r="CE46" s="770"/>
      <c r="CF46" s="663" t="s">
        <v>361</v>
      </c>
      <c r="CG46" s="664"/>
      <c r="CH46" s="664"/>
      <c r="CI46" s="664"/>
      <c r="CJ46" s="664"/>
      <c r="CK46" s="664"/>
      <c r="CL46" s="664"/>
      <c r="CM46" s="664"/>
      <c r="CN46" s="664"/>
      <c r="CO46" s="664"/>
      <c r="CP46" s="664"/>
      <c r="CQ46" s="665"/>
      <c r="CR46" s="666">
        <v>1436448</v>
      </c>
      <c r="CS46" s="667"/>
      <c r="CT46" s="667"/>
      <c r="CU46" s="667"/>
      <c r="CV46" s="667"/>
      <c r="CW46" s="667"/>
      <c r="CX46" s="667"/>
      <c r="CY46" s="668"/>
      <c r="CZ46" s="671">
        <v>16</v>
      </c>
      <c r="DA46" s="672"/>
      <c r="DB46" s="672"/>
      <c r="DC46" s="684"/>
      <c r="DD46" s="675">
        <v>368129</v>
      </c>
      <c r="DE46" s="667"/>
      <c r="DF46" s="667"/>
      <c r="DG46" s="667"/>
      <c r="DH46" s="667"/>
      <c r="DI46" s="667"/>
      <c r="DJ46" s="667"/>
      <c r="DK46" s="668"/>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25">
      <c r="B47" s="785" t="s">
        <v>362</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363</v>
      </c>
      <c r="CG47" s="664"/>
      <c r="CH47" s="664"/>
      <c r="CI47" s="664"/>
      <c r="CJ47" s="664"/>
      <c r="CK47" s="664"/>
      <c r="CL47" s="664"/>
      <c r="CM47" s="664"/>
      <c r="CN47" s="664"/>
      <c r="CO47" s="664"/>
      <c r="CP47" s="664"/>
      <c r="CQ47" s="665"/>
      <c r="CR47" s="666" t="s">
        <v>138</v>
      </c>
      <c r="CS47" s="691"/>
      <c r="CT47" s="691"/>
      <c r="CU47" s="691"/>
      <c r="CV47" s="691"/>
      <c r="CW47" s="691"/>
      <c r="CX47" s="691"/>
      <c r="CY47" s="692"/>
      <c r="CZ47" s="671" t="s">
        <v>234</v>
      </c>
      <c r="DA47" s="706"/>
      <c r="DB47" s="706"/>
      <c r="DC47" s="708"/>
      <c r="DD47" s="675" t="s">
        <v>234</v>
      </c>
      <c r="DE47" s="691"/>
      <c r="DF47" s="691"/>
      <c r="DG47" s="691"/>
      <c r="DH47" s="691"/>
      <c r="DI47" s="691"/>
      <c r="DJ47" s="691"/>
      <c r="DK47" s="692"/>
      <c r="DL47" s="757"/>
      <c r="DM47" s="758"/>
      <c r="DN47" s="758"/>
      <c r="DO47" s="758"/>
      <c r="DP47" s="758"/>
      <c r="DQ47" s="758"/>
      <c r="DR47" s="758"/>
      <c r="DS47" s="758"/>
      <c r="DT47" s="758"/>
      <c r="DU47" s="758"/>
      <c r="DV47" s="759"/>
      <c r="DW47" s="754"/>
      <c r="DX47" s="755"/>
      <c r="DY47" s="755"/>
      <c r="DZ47" s="755"/>
      <c r="EA47" s="755"/>
      <c r="EB47" s="755"/>
      <c r="EC47" s="756"/>
    </row>
    <row r="48" spans="2:133" ht="10.5" x14ac:dyDescent="0.25">
      <c r="B48" s="784" t="s">
        <v>364</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365</v>
      </c>
      <c r="CG48" s="664"/>
      <c r="CH48" s="664"/>
      <c r="CI48" s="664"/>
      <c r="CJ48" s="664"/>
      <c r="CK48" s="664"/>
      <c r="CL48" s="664"/>
      <c r="CM48" s="664"/>
      <c r="CN48" s="664"/>
      <c r="CO48" s="664"/>
      <c r="CP48" s="664"/>
      <c r="CQ48" s="665"/>
      <c r="CR48" s="666" t="s">
        <v>129</v>
      </c>
      <c r="CS48" s="667"/>
      <c r="CT48" s="667"/>
      <c r="CU48" s="667"/>
      <c r="CV48" s="667"/>
      <c r="CW48" s="667"/>
      <c r="CX48" s="667"/>
      <c r="CY48" s="668"/>
      <c r="CZ48" s="671" t="s">
        <v>138</v>
      </c>
      <c r="DA48" s="672"/>
      <c r="DB48" s="672"/>
      <c r="DC48" s="684"/>
      <c r="DD48" s="675" t="s">
        <v>129</v>
      </c>
      <c r="DE48" s="667"/>
      <c r="DF48" s="667"/>
      <c r="DG48" s="667"/>
      <c r="DH48" s="667"/>
      <c r="DI48" s="667"/>
      <c r="DJ48" s="667"/>
      <c r="DK48" s="668"/>
      <c r="DL48" s="757"/>
      <c r="DM48" s="758"/>
      <c r="DN48" s="758"/>
      <c r="DO48" s="758"/>
      <c r="DP48" s="758"/>
      <c r="DQ48" s="758"/>
      <c r="DR48" s="758"/>
      <c r="DS48" s="758"/>
      <c r="DT48" s="758"/>
      <c r="DU48" s="758"/>
      <c r="DV48" s="759"/>
      <c r="DW48" s="754"/>
      <c r="DX48" s="755"/>
      <c r="DY48" s="755"/>
      <c r="DZ48" s="755"/>
      <c r="EA48" s="755"/>
      <c r="EB48" s="755"/>
      <c r="EC48" s="756"/>
    </row>
    <row r="49" spans="2:133" ht="11.25" customHeight="1" x14ac:dyDescent="0.2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10" t="s">
        <v>366</v>
      </c>
      <c r="CE49" s="711"/>
      <c r="CF49" s="711"/>
      <c r="CG49" s="711"/>
      <c r="CH49" s="711"/>
      <c r="CI49" s="711"/>
      <c r="CJ49" s="711"/>
      <c r="CK49" s="711"/>
      <c r="CL49" s="711"/>
      <c r="CM49" s="711"/>
      <c r="CN49" s="711"/>
      <c r="CO49" s="711"/>
      <c r="CP49" s="711"/>
      <c r="CQ49" s="712"/>
      <c r="CR49" s="760">
        <v>8969214</v>
      </c>
      <c r="CS49" s="737"/>
      <c r="CT49" s="737"/>
      <c r="CU49" s="737"/>
      <c r="CV49" s="737"/>
      <c r="CW49" s="737"/>
      <c r="CX49" s="737"/>
      <c r="CY49" s="774"/>
      <c r="CZ49" s="765">
        <v>100</v>
      </c>
      <c r="DA49" s="775"/>
      <c r="DB49" s="775"/>
      <c r="DC49" s="776"/>
      <c r="DD49" s="777">
        <v>5082130</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t="10.5" hidden="1" x14ac:dyDescent="0.2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2.75" zeroHeight="1" x14ac:dyDescent="0.25"/>
  <cols>
    <col min="1" max="130" width="2.796875" style="234" customWidth="1"/>
    <col min="131" max="131" width="1.6640625" style="234" customWidth="1"/>
    <col min="132" max="16384" width="9" style="234" hidden="1"/>
  </cols>
  <sheetData>
    <row r="1" spans="1:131" ht="11.25" customHeight="1" thickBot="1" x14ac:dyDescent="0.3">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3">
      <c r="A2" s="786" t="s">
        <v>367</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7" t="s">
        <v>368</v>
      </c>
      <c r="DK2" s="788"/>
      <c r="DL2" s="788"/>
      <c r="DM2" s="788"/>
      <c r="DN2" s="788"/>
      <c r="DO2" s="789"/>
      <c r="DP2" s="231"/>
      <c r="DQ2" s="787" t="s">
        <v>369</v>
      </c>
      <c r="DR2" s="788"/>
      <c r="DS2" s="788"/>
      <c r="DT2" s="788"/>
      <c r="DU2" s="788"/>
      <c r="DV2" s="788"/>
      <c r="DW2" s="788"/>
      <c r="DX2" s="788"/>
      <c r="DY2" s="788"/>
      <c r="DZ2" s="789"/>
      <c r="EA2" s="233"/>
    </row>
    <row r="3" spans="1:131" ht="11.25" customHeight="1" x14ac:dyDescent="0.2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3">
      <c r="A4" s="790" t="s">
        <v>370</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35"/>
      <c r="BA4" s="235"/>
      <c r="BB4" s="235"/>
      <c r="BC4" s="235"/>
      <c r="BD4" s="235"/>
      <c r="BE4" s="236"/>
      <c r="BF4" s="236"/>
      <c r="BG4" s="236"/>
      <c r="BH4" s="236"/>
      <c r="BI4" s="236"/>
      <c r="BJ4" s="236"/>
      <c r="BK4" s="236"/>
      <c r="BL4" s="236"/>
      <c r="BM4" s="236"/>
      <c r="BN4" s="236"/>
      <c r="BO4" s="236"/>
      <c r="BP4" s="236"/>
      <c r="BQ4" s="791" t="s">
        <v>371</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7"/>
    </row>
    <row r="5" spans="1:131" s="238" customFormat="1" ht="26.25" customHeight="1" x14ac:dyDescent="0.25">
      <c r="A5" s="792" t="s">
        <v>372</v>
      </c>
      <c r="B5" s="793"/>
      <c r="C5" s="793"/>
      <c r="D5" s="793"/>
      <c r="E5" s="793"/>
      <c r="F5" s="793"/>
      <c r="G5" s="793"/>
      <c r="H5" s="793"/>
      <c r="I5" s="793"/>
      <c r="J5" s="793"/>
      <c r="K5" s="793"/>
      <c r="L5" s="793"/>
      <c r="M5" s="793"/>
      <c r="N5" s="793"/>
      <c r="O5" s="793"/>
      <c r="P5" s="794"/>
      <c r="Q5" s="798" t="s">
        <v>373</v>
      </c>
      <c r="R5" s="799"/>
      <c r="S5" s="799"/>
      <c r="T5" s="799"/>
      <c r="U5" s="800"/>
      <c r="V5" s="798" t="s">
        <v>374</v>
      </c>
      <c r="W5" s="799"/>
      <c r="X5" s="799"/>
      <c r="Y5" s="799"/>
      <c r="Z5" s="800"/>
      <c r="AA5" s="798" t="s">
        <v>375</v>
      </c>
      <c r="AB5" s="799"/>
      <c r="AC5" s="799"/>
      <c r="AD5" s="799"/>
      <c r="AE5" s="799"/>
      <c r="AF5" s="804" t="s">
        <v>376</v>
      </c>
      <c r="AG5" s="799"/>
      <c r="AH5" s="799"/>
      <c r="AI5" s="799"/>
      <c r="AJ5" s="805"/>
      <c r="AK5" s="799" t="s">
        <v>377</v>
      </c>
      <c r="AL5" s="799"/>
      <c r="AM5" s="799"/>
      <c r="AN5" s="799"/>
      <c r="AO5" s="800"/>
      <c r="AP5" s="798" t="s">
        <v>378</v>
      </c>
      <c r="AQ5" s="799"/>
      <c r="AR5" s="799"/>
      <c r="AS5" s="799"/>
      <c r="AT5" s="800"/>
      <c r="AU5" s="798" t="s">
        <v>379</v>
      </c>
      <c r="AV5" s="799"/>
      <c r="AW5" s="799"/>
      <c r="AX5" s="799"/>
      <c r="AY5" s="805"/>
      <c r="AZ5" s="235"/>
      <c r="BA5" s="235"/>
      <c r="BB5" s="235"/>
      <c r="BC5" s="235"/>
      <c r="BD5" s="235"/>
      <c r="BE5" s="236"/>
      <c r="BF5" s="236"/>
      <c r="BG5" s="236"/>
      <c r="BH5" s="236"/>
      <c r="BI5" s="236"/>
      <c r="BJ5" s="236"/>
      <c r="BK5" s="236"/>
      <c r="BL5" s="236"/>
      <c r="BM5" s="236"/>
      <c r="BN5" s="236"/>
      <c r="BO5" s="236"/>
      <c r="BP5" s="236"/>
      <c r="BQ5" s="792" t="s">
        <v>380</v>
      </c>
      <c r="BR5" s="793"/>
      <c r="BS5" s="793"/>
      <c r="BT5" s="793"/>
      <c r="BU5" s="793"/>
      <c r="BV5" s="793"/>
      <c r="BW5" s="793"/>
      <c r="BX5" s="793"/>
      <c r="BY5" s="793"/>
      <c r="BZ5" s="793"/>
      <c r="CA5" s="793"/>
      <c r="CB5" s="793"/>
      <c r="CC5" s="793"/>
      <c r="CD5" s="793"/>
      <c r="CE5" s="793"/>
      <c r="CF5" s="793"/>
      <c r="CG5" s="794"/>
      <c r="CH5" s="798" t="s">
        <v>381</v>
      </c>
      <c r="CI5" s="799"/>
      <c r="CJ5" s="799"/>
      <c r="CK5" s="799"/>
      <c r="CL5" s="800"/>
      <c r="CM5" s="798" t="s">
        <v>382</v>
      </c>
      <c r="CN5" s="799"/>
      <c r="CO5" s="799"/>
      <c r="CP5" s="799"/>
      <c r="CQ5" s="800"/>
      <c r="CR5" s="798" t="s">
        <v>383</v>
      </c>
      <c r="CS5" s="799"/>
      <c r="CT5" s="799"/>
      <c r="CU5" s="799"/>
      <c r="CV5" s="800"/>
      <c r="CW5" s="798" t="s">
        <v>384</v>
      </c>
      <c r="CX5" s="799"/>
      <c r="CY5" s="799"/>
      <c r="CZ5" s="799"/>
      <c r="DA5" s="800"/>
      <c r="DB5" s="798" t="s">
        <v>385</v>
      </c>
      <c r="DC5" s="799"/>
      <c r="DD5" s="799"/>
      <c r="DE5" s="799"/>
      <c r="DF5" s="800"/>
      <c r="DG5" s="828" t="s">
        <v>386</v>
      </c>
      <c r="DH5" s="829"/>
      <c r="DI5" s="829"/>
      <c r="DJ5" s="829"/>
      <c r="DK5" s="830"/>
      <c r="DL5" s="828" t="s">
        <v>387</v>
      </c>
      <c r="DM5" s="829"/>
      <c r="DN5" s="829"/>
      <c r="DO5" s="829"/>
      <c r="DP5" s="830"/>
      <c r="DQ5" s="798" t="s">
        <v>388</v>
      </c>
      <c r="DR5" s="799"/>
      <c r="DS5" s="799"/>
      <c r="DT5" s="799"/>
      <c r="DU5" s="800"/>
      <c r="DV5" s="798" t="s">
        <v>379</v>
      </c>
      <c r="DW5" s="799"/>
      <c r="DX5" s="799"/>
      <c r="DY5" s="799"/>
      <c r="DZ5" s="805"/>
      <c r="EA5" s="237"/>
    </row>
    <row r="6" spans="1:131" s="238" customFormat="1" ht="26.25" customHeight="1" thickBot="1" x14ac:dyDescent="0.3">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35"/>
      <c r="BA6" s="235"/>
      <c r="BB6" s="235"/>
      <c r="BC6" s="235"/>
      <c r="BD6" s="235"/>
      <c r="BE6" s="236"/>
      <c r="BF6" s="236"/>
      <c r="BG6" s="236"/>
      <c r="BH6" s="236"/>
      <c r="BI6" s="236"/>
      <c r="BJ6" s="236"/>
      <c r="BK6" s="236"/>
      <c r="BL6" s="236"/>
      <c r="BM6" s="236"/>
      <c r="BN6" s="236"/>
      <c r="BO6" s="236"/>
      <c r="BP6" s="236"/>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7"/>
    </row>
    <row r="7" spans="1:131" s="238" customFormat="1" ht="26.25" customHeight="1" thickTop="1" x14ac:dyDescent="0.25">
      <c r="A7" s="239">
        <v>1</v>
      </c>
      <c r="B7" s="814" t="s">
        <v>389</v>
      </c>
      <c r="C7" s="815"/>
      <c r="D7" s="815"/>
      <c r="E7" s="815"/>
      <c r="F7" s="815"/>
      <c r="G7" s="815"/>
      <c r="H7" s="815"/>
      <c r="I7" s="815"/>
      <c r="J7" s="815"/>
      <c r="K7" s="815"/>
      <c r="L7" s="815"/>
      <c r="M7" s="815"/>
      <c r="N7" s="815"/>
      <c r="O7" s="815"/>
      <c r="P7" s="816"/>
      <c r="Q7" s="817">
        <v>9983</v>
      </c>
      <c r="R7" s="818"/>
      <c r="S7" s="818"/>
      <c r="T7" s="818"/>
      <c r="U7" s="818"/>
      <c r="V7" s="818">
        <v>9005</v>
      </c>
      <c r="W7" s="818"/>
      <c r="X7" s="818"/>
      <c r="Y7" s="818"/>
      <c r="Z7" s="818"/>
      <c r="AA7" s="818">
        <v>978</v>
      </c>
      <c r="AB7" s="818"/>
      <c r="AC7" s="818"/>
      <c r="AD7" s="818"/>
      <c r="AE7" s="819"/>
      <c r="AF7" s="820">
        <v>564</v>
      </c>
      <c r="AG7" s="821"/>
      <c r="AH7" s="821"/>
      <c r="AI7" s="821"/>
      <c r="AJ7" s="822"/>
      <c r="AK7" s="823">
        <v>16</v>
      </c>
      <c r="AL7" s="824"/>
      <c r="AM7" s="824"/>
      <c r="AN7" s="824"/>
      <c r="AO7" s="824"/>
      <c r="AP7" s="824">
        <v>8660</v>
      </c>
      <c r="AQ7" s="824"/>
      <c r="AR7" s="824"/>
      <c r="AS7" s="824"/>
      <c r="AT7" s="824"/>
      <c r="AU7" s="825" t="s">
        <v>581</v>
      </c>
      <c r="AV7" s="825"/>
      <c r="AW7" s="825"/>
      <c r="AX7" s="825"/>
      <c r="AY7" s="826"/>
      <c r="AZ7" s="235"/>
      <c r="BA7" s="235"/>
      <c r="BB7" s="235"/>
      <c r="BC7" s="235"/>
      <c r="BD7" s="235"/>
      <c r="BE7" s="236"/>
      <c r="BF7" s="236"/>
      <c r="BG7" s="236"/>
      <c r="BH7" s="236"/>
      <c r="BI7" s="236"/>
      <c r="BJ7" s="236"/>
      <c r="BK7" s="236"/>
      <c r="BL7" s="236"/>
      <c r="BM7" s="236"/>
      <c r="BN7" s="236"/>
      <c r="BO7" s="236"/>
      <c r="BP7" s="236"/>
      <c r="BQ7" s="239">
        <v>1</v>
      </c>
      <c r="BR7" s="240"/>
      <c r="BS7" s="811"/>
      <c r="BT7" s="812"/>
      <c r="BU7" s="812"/>
      <c r="BV7" s="812"/>
      <c r="BW7" s="812"/>
      <c r="BX7" s="812"/>
      <c r="BY7" s="812"/>
      <c r="BZ7" s="812"/>
      <c r="CA7" s="812"/>
      <c r="CB7" s="812"/>
      <c r="CC7" s="812"/>
      <c r="CD7" s="812"/>
      <c r="CE7" s="812"/>
      <c r="CF7" s="812"/>
      <c r="CG7" s="827"/>
      <c r="CH7" s="808"/>
      <c r="CI7" s="809"/>
      <c r="CJ7" s="809"/>
      <c r="CK7" s="809"/>
      <c r="CL7" s="810"/>
      <c r="CM7" s="808"/>
      <c r="CN7" s="809"/>
      <c r="CO7" s="809"/>
      <c r="CP7" s="809"/>
      <c r="CQ7" s="810"/>
      <c r="CR7" s="808"/>
      <c r="CS7" s="809"/>
      <c r="CT7" s="809"/>
      <c r="CU7" s="809"/>
      <c r="CV7" s="810"/>
      <c r="CW7" s="808"/>
      <c r="CX7" s="809"/>
      <c r="CY7" s="809"/>
      <c r="CZ7" s="809"/>
      <c r="DA7" s="810"/>
      <c r="DB7" s="808"/>
      <c r="DC7" s="809"/>
      <c r="DD7" s="809"/>
      <c r="DE7" s="809"/>
      <c r="DF7" s="810"/>
      <c r="DG7" s="808"/>
      <c r="DH7" s="809"/>
      <c r="DI7" s="809"/>
      <c r="DJ7" s="809"/>
      <c r="DK7" s="810"/>
      <c r="DL7" s="808"/>
      <c r="DM7" s="809"/>
      <c r="DN7" s="809"/>
      <c r="DO7" s="809"/>
      <c r="DP7" s="810"/>
      <c r="DQ7" s="808"/>
      <c r="DR7" s="809"/>
      <c r="DS7" s="809"/>
      <c r="DT7" s="809"/>
      <c r="DU7" s="810"/>
      <c r="DV7" s="811"/>
      <c r="DW7" s="812"/>
      <c r="DX7" s="812"/>
      <c r="DY7" s="812"/>
      <c r="DZ7" s="813"/>
      <c r="EA7" s="237"/>
    </row>
    <row r="8" spans="1:131" s="238" customFormat="1" ht="26.25" customHeight="1" x14ac:dyDescent="0.25">
      <c r="A8" s="241">
        <v>2</v>
      </c>
      <c r="B8" s="845"/>
      <c r="C8" s="846"/>
      <c r="D8" s="846"/>
      <c r="E8" s="846"/>
      <c r="F8" s="846"/>
      <c r="G8" s="846"/>
      <c r="H8" s="846"/>
      <c r="I8" s="846"/>
      <c r="J8" s="846"/>
      <c r="K8" s="846"/>
      <c r="L8" s="846"/>
      <c r="M8" s="846"/>
      <c r="N8" s="846"/>
      <c r="O8" s="846"/>
      <c r="P8" s="847"/>
      <c r="Q8" s="848"/>
      <c r="R8" s="849"/>
      <c r="S8" s="849"/>
      <c r="T8" s="849"/>
      <c r="U8" s="849"/>
      <c r="V8" s="849"/>
      <c r="W8" s="849"/>
      <c r="X8" s="849"/>
      <c r="Y8" s="849"/>
      <c r="Z8" s="849"/>
      <c r="AA8" s="849"/>
      <c r="AB8" s="849"/>
      <c r="AC8" s="849"/>
      <c r="AD8" s="849"/>
      <c r="AE8" s="850"/>
      <c r="AF8" s="851"/>
      <c r="AG8" s="852"/>
      <c r="AH8" s="852"/>
      <c r="AI8" s="852"/>
      <c r="AJ8" s="853"/>
      <c r="AK8" s="834"/>
      <c r="AL8" s="835"/>
      <c r="AM8" s="835"/>
      <c r="AN8" s="835"/>
      <c r="AO8" s="835"/>
      <c r="AP8" s="835"/>
      <c r="AQ8" s="835"/>
      <c r="AR8" s="835"/>
      <c r="AS8" s="835"/>
      <c r="AT8" s="835"/>
      <c r="AU8" s="836"/>
      <c r="AV8" s="836"/>
      <c r="AW8" s="836"/>
      <c r="AX8" s="836"/>
      <c r="AY8" s="837"/>
      <c r="AZ8" s="235"/>
      <c r="BA8" s="235"/>
      <c r="BB8" s="235"/>
      <c r="BC8" s="235"/>
      <c r="BD8" s="235"/>
      <c r="BE8" s="236"/>
      <c r="BF8" s="236"/>
      <c r="BG8" s="236"/>
      <c r="BH8" s="236"/>
      <c r="BI8" s="236"/>
      <c r="BJ8" s="236"/>
      <c r="BK8" s="236"/>
      <c r="BL8" s="236"/>
      <c r="BM8" s="236"/>
      <c r="BN8" s="236"/>
      <c r="BO8" s="236"/>
      <c r="BP8" s="236"/>
      <c r="BQ8" s="241">
        <v>2</v>
      </c>
      <c r="BR8" s="242"/>
      <c r="BS8" s="838"/>
      <c r="BT8" s="839"/>
      <c r="BU8" s="839"/>
      <c r="BV8" s="839"/>
      <c r="BW8" s="839"/>
      <c r="BX8" s="839"/>
      <c r="BY8" s="839"/>
      <c r="BZ8" s="839"/>
      <c r="CA8" s="839"/>
      <c r="CB8" s="839"/>
      <c r="CC8" s="839"/>
      <c r="CD8" s="839"/>
      <c r="CE8" s="839"/>
      <c r="CF8" s="839"/>
      <c r="CG8" s="84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38"/>
      <c r="DW8" s="839"/>
      <c r="DX8" s="839"/>
      <c r="DY8" s="839"/>
      <c r="DZ8" s="844"/>
      <c r="EA8" s="237"/>
    </row>
    <row r="9" spans="1:131" s="238" customFormat="1" ht="26.25" customHeight="1" x14ac:dyDescent="0.25">
      <c r="A9" s="241">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35"/>
      <c r="BA9" s="235"/>
      <c r="BB9" s="235"/>
      <c r="BC9" s="235"/>
      <c r="BD9" s="235"/>
      <c r="BE9" s="236"/>
      <c r="BF9" s="236"/>
      <c r="BG9" s="236"/>
      <c r="BH9" s="236"/>
      <c r="BI9" s="236"/>
      <c r="BJ9" s="236"/>
      <c r="BK9" s="236"/>
      <c r="BL9" s="236"/>
      <c r="BM9" s="236"/>
      <c r="BN9" s="236"/>
      <c r="BO9" s="236"/>
      <c r="BP9" s="236"/>
      <c r="BQ9" s="241">
        <v>3</v>
      </c>
      <c r="BR9" s="242"/>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7"/>
    </row>
    <row r="10" spans="1:131" s="238" customFormat="1" ht="26.25" customHeight="1" x14ac:dyDescent="0.25">
      <c r="A10" s="241">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35"/>
      <c r="BA10" s="235"/>
      <c r="BB10" s="235"/>
      <c r="BC10" s="235"/>
      <c r="BD10" s="235"/>
      <c r="BE10" s="236"/>
      <c r="BF10" s="236"/>
      <c r="BG10" s="236"/>
      <c r="BH10" s="236"/>
      <c r="BI10" s="236"/>
      <c r="BJ10" s="236"/>
      <c r="BK10" s="236"/>
      <c r="BL10" s="236"/>
      <c r="BM10" s="236"/>
      <c r="BN10" s="236"/>
      <c r="BO10" s="236"/>
      <c r="BP10" s="236"/>
      <c r="BQ10" s="241">
        <v>4</v>
      </c>
      <c r="BR10" s="242"/>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7"/>
    </row>
    <row r="11" spans="1:131" s="238" customFormat="1" ht="26.25" customHeight="1" x14ac:dyDescent="0.25">
      <c r="A11" s="241">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35"/>
      <c r="BA11" s="235"/>
      <c r="BB11" s="235"/>
      <c r="BC11" s="235"/>
      <c r="BD11" s="235"/>
      <c r="BE11" s="236"/>
      <c r="BF11" s="236"/>
      <c r="BG11" s="236"/>
      <c r="BH11" s="236"/>
      <c r="BI11" s="236"/>
      <c r="BJ11" s="236"/>
      <c r="BK11" s="236"/>
      <c r="BL11" s="236"/>
      <c r="BM11" s="236"/>
      <c r="BN11" s="236"/>
      <c r="BO11" s="236"/>
      <c r="BP11" s="236"/>
      <c r="BQ11" s="241">
        <v>5</v>
      </c>
      <c r="BR11" s="242"/>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7"/>
    </row>
    <row r="12" spans="1:131" s="238" customFormat="1" ht="26.25" customHeight="1" x14ac:dyDescent="0.25">
      <c r="A12" s="241">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35"/>
      <c r="BA12" s="235"/>
      <c r="BB12" s="235"/>
      <c r="BC12" s="235"/>
      <c r="BD12" s="235"/>
      <c r="BE12" s="236"/>
      <c r="BF12" s="236"/>
      <c r="BG12" s="236"/>
      <c r="BH12" s="236"/>
      <c r="BI12" s="236"/>
      <c r="BJ12" s="236"/>
      <c r="BK12" s="236"/>
      <c r="BL12" s="236"/>
      <c r="BM12" s="236"/>
      <c r="BN12" s="236"/>
      <c r="BO12" s="236"/>
      <c r="BP12" s="236"/>
      <c r="BQ12" s="241">
        <v>6</v>
      </c>
      <c r="BR12" s="242"/>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7"/>
    </row>
    <row r="13" spans="1:131" s="238" customFormat="1" ht="26.25" customHeight="1" x14ac:dyDescent="0.25">
      <c r="A13" s="241">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35"/>
      <c r="BA13" s="235"/>
      <c r="BB13" s="235"/>
      <c r="BC13" s="235"/>
      <c r="BD13" s="235"/>
      <c r="BE13" s="236"/>
      <c r="BF13" s="236"/>
      <c r="BG13" s="236"/>
      <c r="BH13" s="236"/>
      <c r="BI13" s="236"/>
      <c r="BJ13" s="236"/>
      <c r="BK13" s="236"/>
      <c r="BL13" s="236"/>
      <c r="BM13" s="236"/>
      <c r="BN13" s="236"/>
      <c r="BO13" s="236"/>
      <c r="BP13" s="236"/>
      <c r="BQ13" s="241">
        <v>7</v>
      </c>
      <c r="BR13" s="242"/>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7"/>
    </row>
    <row r="14" spans="1:131" s="238" customFormat="1" ht="26.25" customHeight="1" x14ac:dyDescent="0.25">
      <c r="A14" s="241">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35"/>
      <c r="BA14" s="235"/>
      <c r="BB14" s="235"/>
      <c r="BC14" s="235"/>
      <c r="BD14" s="235"/>
      <c r="BE14" s="236"/>
      <c r="BF14" s="236"/>
      <c r="BG14" s="236"/>
      <c r="BH14" s="236"/>
      <c r="BI14" s="236"/>
      <c r="BJ14" s="236"/>
      <c r="BK14" s="236"/>
      <c r="BL14" s="236"/>
      <c r="BM14" s="236"/>
      <c r="BN14" s="236"/>
      <c r="BO14" s="236"/>
      <c r="BP14" s="236"/>
      <c r="BQ14" s="241">
        <v>8</v>
      </c>
      <c r="BR14" s="242"/>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7"/>
    </row>
    <row r="15" spans="1:131" s="238" customFormat="1" ht="26.25" customHeight="1" x14ac:dyDescent="0.25">
      <c r="A15" s="241">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35"/>
      <c r="BA15" s="235"/>
      <c r="BB15" s="235"/>
      <c r="BC15" s="235"/>
      <c r="BD15" s="235"/>
      <c r="BE15" s="236"/>
      <c r="BF15" s="236"/>
      <c r="BG15" s="236"/>
      <c r="BH15" s="236"/>
      <c r="BI15" s="236"/>
      <c r="BJ15" s="236"/>
      <c r="BK15" s="236"/>
      <c r="BL15" s="236"/>
      <c r="BM15" s="236"/>
      <c r="BN15" s="236"/>
      <c r="BO15" s="236"/>
      <c r="BP15" s="236"/>
      <c r="BQ15" s="241">
        <v>9</v>
      </c>
      <c r="BR15" s="242"/>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7"/>
    </row>
    <row r="16" spans="1:131" s="238" customFormat="1" ht="26.25" customHeight="1" x14ac:dyDescent="0.25">
      <c r="A16" s="241">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35"/>
      <c r="BA16" s="235"/>
      <c r="BB16" s="235"/>
      <c r="BC16" s="235"/>
      <c r="BD16" s="235"/>
      <c r="BE16" s="236"/>
      <c r="BF16" s="236"/>
      <c r="BG16" s="236"/>
      <c r="BH16" s="236"/>
      <c r="BI16" s="236"/>
      <c r="BJ16" s="236"/>
      <c r="BK16" s="236"/>
      <c r="BL16" s="236"/>
      <c r="BM16" s="236"/>
      <c r="BN16" s="236"/>
      <c r="BO16" s="236"/>
      <c r="BP16" s="236"/>
      <c r="BQ16" s="241">
        <v>10</v>
      </c>
      <c r="BR16" s="242"/>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7"/>
    </row>
    <row r="17" spans="1:131" s="238" customFormat="1" ht="26.25" customHeight="1" x14ac:dyDescent="0.25">
      <c r="A17" s="241">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35"/>
      <c r="BA17" s="235"/>
      <c r="BB17" s="235"/>
      <c r="BC17" s="235"/>
      <c r="BD17" s="235"/>
      <c r="BE17" s="236"/>
      <c r="BF17" s="236"/>
      <c r="BG17" s="236"/>
      <c r="BH17" s="236"/>
      <c r="BI17" s="236"/>
      <c r="BJ17" s="236"/>
      <c r="BK17" s="236"/>
      <c r="BL17" s="236"/>
      <c r="BM17" s="236"/>
      <c r="BN17" s="236"/>
      <c r="BO17" s="236"/>
      <c r="BP17" s="236"/>
      <c r="BQ17" s="241">
        <v>11</v>
      </c>
      <c r="BR17" s="242"/>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7"/>
    </row>
    <row r="18" spans="1:131" s="238" customFormat="1" ht="26.25" customHeight="1" x14ac:dyDescent="0.25">
      <c r="A18" s="241">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35"/>
      <c r="BA18" s="235"/>
      <c r="BB18" s="235"/>
      <c r="BC18" s="235"/>
      <c r="BD18" s="235"/>
      <c r="BE18" s="236"/>
      <c r="BF18" s="236"/>
      <c r="BG18" s="236"/>
      <c r="BH18" s="236"/>
      <c r="BI18" s="236"/>
      <c r="BJ18" s="236"/>
      <c r="BK18" s="236"/>
      <c r="BL18" s="236"/>
      <c r="BM18" s="236"/>
      <c r="BN18" s="236"/>
      <c r="BO18" s="236"/>
      <c r="BP18" s="236"/>
      <c r="BQ18" s="241">
        <v>12</v>
      </c>
      <c r="BR18" s="242"/>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7"/>
    </row>
    <row r="19" spans="1:131" s="238" customFormat="1" ht="26.25" customHeight="1" x14ac:dyDescent="0.25">
      <c r="A19" s="241">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35"/>
      <c r="BA19" s="235"/>
      <c r="BB19" s="235"/>
      <c r="BC19" s="235"/>
      <c r="BD19" s="235"/>
      <c r="BE19" s="236"/>
      <c r="BF19" s="236"/>
      <c r="BG19" s="236"/>
      <c r="BH19" s="236"/>
      <c r="BI19" s="236"/>
      <c r="BJ19" s="236"/>
      <c r="BK19" s="236"/>
      <c r="BL19" s="236"/>
      <c r="BM19" s="236"/>
      <c r="BN19" s="236"/>
      <c r="BO19" s="236"/>
      <c r="BP19" s="236"/>
      <c r="BQ19" s="241">
        <v>13</v>
      </c>
      <c r="BR19" s="242"/>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7"/>
    </row>
    <row r="20" spans="1:131" s="238" customFormat="1" ht="26.25" customHeight="1" x14ac:dyDescent="0.25">
      <c r="A20" s="241">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35"/>
      <c r="BA20" s="235"/>
      <c r="BB20" s="235"/>
      <c r="BC20" s="235"/>
      <c r="BD20" s="235"/>
      <c r="BE20" s="236"/>
      <c r="BF20" s="236"/>
      <c r="BG20" s="236"/>
      <c r="BH20" s="236"/>
      <c r="BI20" s="236"/>
      <c r="BJ20" s="236"/>
      <c r="BK20" s="236"/>
      <c r="BL20" s="236"/>
      <c r="BM20" s="236"/>
      <c r="BN20" s="236"/>
      <c r="BO20" s="236"/>
      <c r="BP20" s="236"/>
      <c r="BQ20" s="241">
        <v>14</v>
      </c>
      <c r="BR20" s="242"/>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7"/>
    </row>
    <row r="21" spans="1:131" s="238" customFormat="1" ht="26.25" customHeight="1" thickBot="1" x14ac:dyDescent="0.3">
      <c r="A21" s="241">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35"/>
      <c r="BA21" s="235"/>
      <c r="BB21" s="235"/>
      <c r="BC21" s="235"/>
      <c r="BD21" s="235"/>
      <c r="BE21" s="236"/>
      <c r="BF21" s="236"/>
      <c r="BG21" s="236"/>
      <c r="BH21" s="236"/>
      <c r="BI21" s="236"/>
      <c r="BJ21" s="236"/>
      <c r="BK21" s="236"/>
      <c r="BL21" s="236"/>
      <c r="BM21" s="236"/>
      <c r="BN21" s="236"/>
      <c r="BO21" s="236"/>
      <c r="BP21" s="236"/>
      <c r="BQ21" s="241">
        <v>15</v>
      </c>
      <c r="BR21" s="242"/>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7"/>
    </row>
    <row r="22" spans="1:131" s="238" customFormat="1" ht="26.25" customHeight="1" x14ac:dyDescent="0.25">
      <c r="A22" s="241">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390</v>
      </c>
      <c r="BA22" s="871"/>
      <c r="BB22" s="871"/>
      <c r="BC22" s="871"/>
      <c r="BD22" s="872"/>
      <c r="BE22" s="236"/>
      <c r="BF22" s="236"/>
      <c r="BG22" s="236"/>
      <c r="BH22" s="236"/>
      <c r="BI22" s="236"/>
      <c r="BJ22" s="236"/>
      <c r="BK22" s="236"/>
      <c r="BL22" s="236"/>
      <c r="BM22" s="236"/>
      <c r="BN22" s="236"/>
      <c r="BO22" s="236"/>
      <c r="BP22" s="236"/>
      <c r="BQ22" s="241">
        <v>16</v>
      </c>
      <c r="BR22" s="242"/>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7"/>
    </row>
    <row r="23" spans="1:131" s="238" customFormat="1" ht="26.25" customHeight="1" thickBot="1" x14ac:dyDescent="0.3">
      <c r="A23" s="243" t="s">
        <v>391</v>
      </c>
      <c r="B23" s="854" t="s">
        <v>392</v>
      </c>
      <c r="C23" s="855"/>
      <c r="D23" s="855"/>
      <c r="E23" s="855"/>
      <c r="F23" s="855"/>
      <c r="G23" s="855"/>
      <c r="H23" s="855"/>
      <c r="I23" s="855"/>
      <c r="J23" s="855"/>
      <c r="K23" s="855"/>
      <c r="L23" s="855"/>
      <c r="M23" s="855"/>
      <c r="N23" s="855"/>
      <c r="O23" s="855"/>
      <c r="P23" s="856"/>
      <c r="Q23" s="857">
        <v>9983</v>
      </c>
      <c r="R23" s="858"/>
      <c r="S23" s="858"/>
      <c r="T23" s="858"/>
      <c r="U23" s="858"/>
      <c r="V23" s="858">
        <v>9005</v>
      </c>
      <c r="W23" s="858"/>
      <c r="X23" s="858"/>
      <c r="Y23" s="858"/>
      <c r="Z23" s="858"/>
      <c r="AA23" s="858">
        <v>978</v>
      </c>
      <c r="AB23" s="858"/>
      <c r="AC23" s="858"/>
      <c r="AD23" s="858"/>
      <c r="AE23" s="859"/>
      <c r="AF23" s="860">
        <v>564</v>
      </c>
      <c r="AG23" s="858"/>
      <c r="AH23" s="858"/>
      <c r="AI23" s="858"/>
      <c r="AJ23" s="861"/>
      <c r="AK23" s="862"/>
      <c r="AL23" s="863"/>
      <c r="AM23" s="863"/>
      <c r="AN23" s="863"/>
      <c r="AO23" s="863"/>
      <c r="AP23" s="858">
        <v>8660</v>
      </c>
      <c r="AQ23" s="858"/>
      <c r="AR23" s="858"/>
      <c r="AS23" s="858"/>
      <c r="AT23" s="858"/>
      <c r="AU23" s="874"/>
      <c r="AV23" s="874"/>
      <c r="AW23" s="874"/>
      <c r="AX23" s="874"/>
      <c r="AY23" s="875"/>
      <c r="AZ23" s="876" t="s">
        <v>393</v>
      </c>
      <c r="BA23" s="877"/>
      <c r="BB23" s="877"/>
      <c r="BC23" s="877"/>
      <c r="BD23" s="878"/>
      <c r="BE23" s="236"/>
      <c r="BF23" s="236"/>
      <c r="BG23" s="236"/>
      <c r="BH23" s="236"/>
      <c r="BI23" s="236"/>
      <c r="BJ23" s="236"/>
      <c r="BK23" s="236"/>
      <c r="BL23" s="236"/>
      <c r="BM23" s="236"/>
      <c r="BN23" s="236"/>
      <c r="BO23" s="236"/>
      <c r="BP23" s="236"/>
      <c r="BQ23" s="241">
        <v>17</v>
      </c>
      <c r="BR23" s="242"/>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7"/>
    </row>
    <row r="24" spans="1:131" s="238" customFormat="1" ht="26.25" customHeight="1" x14ac:dyDescent="0.25">
      <c r="A24" s="873" t="s">
        <v>394</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35"/>
      <c r="BA24" s="235"/>
      <c r="BB24" s="235"/>
      <c r="BC24" s="235"/>
      <c r="BD24" s="235"/>
      <c r="BE24" s="236"/>
      <c r="BF24" s="236"/>
      <c r="BG24" s="236"/>
      <c r="BH24" s="236"/>
      <c r="BI24" s="236"/>
      <c r="BJ24" s="236"/>
      <c r="BK24" s="236"/>
      <c r="BL24" s="236"/>
      <c r="BM24" s="236"/>
      <c r="BN24" s="236"/>
      <c r="BO24" s="236"/>
      <c r="BP24" s="236"/>
      <c r="BQ24" s="241">
        <v>18</v>
      </c>
      <c r="BR24" s="242"/>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7"/>
    </row>
    <row r="25" spans="1:131" ht="26.25" customHeight="1" thickBot="1" x14ac:dyDescent="0.3">
      <c r="A25" s="790" t="s">
        <v>395</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35"/>
      <c r="BK25" s="235"/>
      <c r="BL25" s="235"/>
      <c r="BM25" s="235"/>
      <c r="BN25" s="235"/>
      <c r="BO25" s="244"/>
      <c r="BP25" s="244"/>
      <c r="BQ25" s="241">
        <v>19</v>
      </c>
      <c r="BR25" s="242"/>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33"/>
    </row>
    <row r="26" spans="1:131" ht="26.25" customHeight="1" x14ac:dyDescent="0.25">
      <c r="A26" s="792" t="s">
        <v>372</v>
      </c>
      <c r="B26" s="793"/>
      <c r="C26" s="793"/>
      <c r="D26" s="793"/>
      <c r="E26" s="793"/>
      <c r="F26" s="793"/>
      <c r="G26" s="793"/>
      <c r="H26" s="793"/>
      <c r="I26" s="793"/>
      <c r="J26" s="793"/>
      <c r="K26" s="793"/>
      <c r="L26" s="793"/>
      <c r="M26" s="793"/>
      <c r="N26" s="793"/>
      <c r="O26" s="793"/>
      <c r="P26" s="794"/>
      <c r="Q26" s="798" t="s">
        <v>396</v>
      </c>
      <c r="R26" s="799"/>
      <c r="S26" s="799"/>
      <c r="T26" s="799"/>
      <c r="U26" s="800"/>
      <c r="V26" s="798" t="s">
        <v>397</v>
      </c>
      <c r="W26" s="799"/>
      <c r="X26" s="799"/>
      <c r="Y26" s="799"/>
      <c r="Z26" s="800"/>
      <c r="AA26" s="798" t="s">
        <v>398</v>
      </c>
      <c r="AB26" s="799"/>
      <c r="AC26" s="799"/>
      <c r="AD26" s="799"/>
      <c r="AE26" s="799"/>
      <c r="AF26" s="879" t="s">
        <v>399</v>
      </c>
      <c r="AG26" s="880"/>
      <c r="AH26" s="880"/>
      <c r="AI26" s="880"/>
      <c r="AJ26" s="881"/>
      <c r="AK26" s="799" t="s">
        <v>400</v>
      </c>
      <c r="AL26" s="799"/>
      <c r="AM26" s="799"/>
      <c r="AN26" s="799"/>
      <c r="AO26" s="800"/>
      <c r="AP26" s="798" t="s">
        <v>401</v>
      </c>
      <c r="AQ26" s="799"/>
      <c r="AR26" s="799"/>
      <c r="AS26" s="799"/>
      <c r="AT26" s="800"/>
      <c r="AU26" s="798" t="s">
        <v>402</v>
      </c>
      <c r="AV26" s="799"/>
      <c r="AW26" s="799"/>
      <c r="AX26" s="799"/>
      <c r="AY26" s="800"/>
      <c r="AZ26" s="798" t="s">
        <v>403</v>
      </c>
      <c r="BA26" s="799"/>
      <c r="BB26" s="799"/>
      <c r="BC26" s="799"/>
      <c r="BD26" s="800"/>
      <c r="BE26" s="798" t="s">
        <v>379</v>
      </c>
      <c r="BF26" s="799"/>
      <c r="BG26" s="799"/>
      <c r="BH26" s="799"/>
      <c r="BI26" s="805"/>
      <c r="BJ26" s="235"/>
      <c r="BK26" s="235"/>
      <c r="BL26" s="235"/>
      <c r="BM26" s="235"/>
      <c r="BN26" s="235"/>
      <c r="BO26" s="244"/>
      <c r="BP26" s="244"/>
      <c r="BQ26" s="241">
        <v>20</v>
      </c>
      <c r="BR26" s="242"/>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33"/>
    </row>
    <row r="27" spans="1:131" ht="26.25" customHeight="1" thickBot="1" x14ac:dyDescent="0.3">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35"/>
      <c r="BK27" s="235"/>
      <c r="BL27" s="235"/>
      <c r="BM27" s="235"/>
      <c r="BN27" s="235"/>
      <c r="BO27" s="244"/>
      <c r="BP27" s="244"/>
      <c r="BQ27" s="241">
        <v>21</v>
      </c>
      <c r="BR27" s="242"/>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33"/>
    </row>
    <row r="28" spans="1:131" ht="26.25" customHeight="1" thickTop="1" x14ac:dyDescent="0.25">
      <c r="A28" s="245">
        <v>1</v>
      </c>
      <c r="B28" s="814" t="s">
        <v>404</v>
      </c>
      <c r="C28" s="815"/>
      <c r="D28" s="815"/>
      <c r="E28" s="815"/>
      <c r="F28" s="815"/>
      <c r="G28" s="815"/>
      <c r="H28" s="815"/>
      <c r="I28" s="815"/>
      <c r="J28" s="815"/>
      <c r="K28" s="815"/>
      <c r="L28" s="815"/>
      <c r="M28" s="815"/>
      <c r="N28" s="815"/>
      <c r="O28" s="815"/>
      <c r="P28" s="816"/>
      <c r="Q28" s="887">
        <v>2200</v>
      </c>
      <c r="R28" s="888"/>
      <c r="S28" s="888"/>
      <c r="T28" s="888"/>
      <c r="U28" s="888"/>
      <c r="V28" s="888">
        <v>1859</v>
      </c>
      <c r="W28" s="888"/>
      <c r="X28" s="888"/>
      <c r="Y28" s="888"/>
      <c r="Z28" s="888"/>
      <c r="AA28" s="888">
        <v>341</v>
      </c>
      <c r="AB28" s="888"/>
      <c r="AC28" s="888"/>
      <c r="AD28" s="888"/>
      <c r="AE28" s="889"/>
      <c r="AF28" s="890">
        <v>341</v>
      </c>
      <c r="AG28" s="888"/>
      <c r="AH28" s="888"/>
      <c r="AI28" s="888"/>
      <c r="AJ28" s="891"/>
      <c r="AK28" s="892">
        <v>125</v>
      </c>
      <c r="AL28" s="893"/>
      <c r="AM28" s="893"/>
      <c r="AN28" s="893"/>
      <c r="AO28" s="893"/>
      <c r="AP28" s="893" t="s">
        <v>571</v>
      </c>
      <c r="AQ28" s="893"/>
      <c r="AR28" s="893"/>
      <c r="AS28" s="893"/>
      <c r="AT28" s="893"/>
      <c r="AU28" s="893" t="s">
        <v>571</v>
      </c>
      <c r="AV28" s="893"/>
      <c r="AW28" s="893"/>
      <c r="AX28" s="893"/>
      <c r="AY28" s="893"/>
      <c r="AZ28" s="894" t="s">
        <v>571</v>
      </c>
      <c r="BA28" s="894"/>
      <c r="BB28" s="894"/>
      <c r="BC28" s="894"/>
      <c r="BD28" s="894"/>
      <c r="BE28" s="885"/>
      <c r="BF28" s="885"/>
      <c r="BG28" s="885"/>
      <c r="BH28" s="885"/>
      <c r="BI28" s="886"/>
      <c r="BJ28" s="235"/>
      <c r="BK28" s="235"/>
      <c r="BL28" s="235"/>
      <c r="BM28" s="235"/>
      <c r="BN28" s="235"/>
      <c r="BO28" s="244"/>
      <c r="BP28" s="244"/>
      <c r="BQ28" s="241">
        <v>22</v>
      </c>
      <c r="BR28" s="242"/>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33"/>
    </row>
    <row r="29" spans="1:131" ht="26.25" customHeight="1" x14ac:dyDescent="0.25">
      <c r="A29" s="245">
        <v>2</v>
      </c>
      <c r="B29" s="845" t="s">
        <v>405</v>
      </c>
      <c r="C29" s="846"/>
      <c r="D29" s="846"/>
      <c r="E29" s="846"/>
      <c r="F29" s="846"/>
      <c r="G29" s="846"/>
      <c r="H29" s="846"/>
      <c r="I29" s="846"/>
      <c r="J29" s="846"/>
      <c r="K29" s="846"/>
      <c r="L29" s="846"/>
      <c r="M29" s="846"/>
      <c r="N29" s="846"/>
      <c r="O29" s="846"/>
      <c r="P29" s="847"/>
      <c r="Q29" s="848">
        <v>237</v>
      </c>
      <c r="R29" s="849"/>
      <c r="S29" s="849"/>
      <c r="T29" s="849"/>
      <c r="U29" s="849"/>
      <c r="V29" s="849">
        <v>231</v>
      </c>
      <c r="W29" s="849"/>
      <c r="X29" s="849"/>
      <c r="Y29" s="849"/>
      <c r="Z29" s="849"/>
      <c r="AA29" s="849">
        <v>6</v>
      </c>
      <c r="AB29" s="849"/>
      <c r="AC29" s="849"/>
      <c r="AD29" s="849"/>
      <c r="AE29" s="850"/>
      <c r="AF29" s="851">
        <v>6</v>
      </c>
      <c r="AG29" s="852"/>
      <c r="AH29" s="852"/>
      <c r="AI29" s="852"/>
      <c r="AJ29" s="853"/>
      <c r="AK29" s="899">
        <v>51</v>
      </c>
      <c r="AL29" s="895"/>
      <c r="AM29" s="895"/>
      <c r="AN29" s="895"/>
      <c r="AO29" s="895"/>
      <c r="AP29" s="895" t="s">
        <v>571</v>
      </c>
      <c r="AQ29" s="895"/>
      <c r="AR29" s="895"/>
      <c r="AS29" s="895"/>
      <c r="AT29" s="895"/>
      <c r="AU29" s="895" t="s">
        <v>571</v>
      </c>
      <c r="AV29" s="895"/>
      <c r="AW29" s="895"/>
      <c r="AX29" s="895"/>
      <c r="AY29" s="895"/>
      <c r="AZ29" s="896" t="s">
        <v>571</v>
      </c>
      <c r="BA29" s="896"/>
      <c r="BB29" s="896"/>
      <c r="BC29" s="896"/>
      <c r="BD29" s="896"/>
      <c r="BE29" s="897"/>
      <c r="BF29" s="897"/>
      <c r="BG29" s="897"/>
      <c r="BH29" s="897"/>
      <c r="BI29" s="898"/>
      <c r="BJ29" s="235"/>
      <c r="BK29" s="235"/>
      <c r="BL29" s="235"/>
      <c r="BM29" s="235"/>
      <c r="BN29" s="235"/>
      <c r="BO29" s="244"/>
      <c r="BP29" s="244"/>
      <c r="BQ29" s="241">
        <v>23</v>
      </c>
      <c r="BR29" s="242"/>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33"/>
    </row>
    <row r="30" spans="1:131" ht="26.25" customHeight="1" x14ac:dyDescent="0.25">
      <c r="A30" s="245">
        <v>3</v>
      </c>
      <c r="B30" s="845" t="s">
        <v>406</v>
      </c>
      <c r="C30" s="846"/>
      <c r="D30" s="846"/>
      <c r="E30" s="846"/>
      <c r="F30" s="846"/>
      <c r="G30" s="846"/>
      <c r="H30" s="846"/>
      <c r="I30" s="846"/>
      <c r="J30" s="846"/>
      <c r="K30" s="846"/>
      <c r="L30" s="846"/>
      <c r="M30" s="846"/>
      <c r="N30" s="846"/>
      <c r="O30" s="846"/>
      <c r="P30" s="847"/>
      <c r="Q30" s="848">
        <v>174</v>
      </c>
      <c r="R30" s="849"/>
      <c r="S30" s="849"/>
      <c r="T30" s="849"/>
      <c r="U30" s="849"/>
      <c r="V30" s="849">
        <v>122</v>
      </c>
      <c r="W30" s="849"/>
      <c r="X30" s="849"/>
      <c r="Y30" s="849"/>
      <c r="Z30" s="849"/>
      <c r="AA30" s="849">
        <v>51</v>
      </c>
      <c r="AB30" s="849"/>
      <c r="AC30" s="849"/>
      <c r="AD30" s="849"/>
      <c r="AE30" s="850"/>
      <c r="AF30" s="851">
        <v>586</v>
      </c>
      <c r="AG30" s="852"/>
      <c r="AH30" s="852"/>
      <c r="AI30" s="852"/>
      <c r="AJ30" s="853"/>
      <c r="AK30" s="899">
        <v>4</v>
      </c>
      <c r="AL30" s="895"/>
      <c r="AM30" s="895"/>
      <c r="AN30" s="895"/>
      <c r="AO30" s="895"/>
      <c r="AP30" s="895">
        <v>39</v>
      </c>
      <c r="AQ30" s="895"/>
      <c r="AR30" s="895"/>
      <c r="AS30" s="895"/>
      <c r="AT30" s="895"/>
      <c r="AU30" s="895">
        <v>9</v>
      </c>
      <c r="AV30" s="895"/>
      <c r="AW30" s="895"/>
      <c r="AX30" s="895"/>
      <c r="AY30" s="895"/>
      <c r="AZ30" s="896" t="s">
        <v>571</v>
      </c>
      <c r="BA30" s="896"/>
      <c r="BB30" s="896"/>
      <c r="BC30" s="896"/>
      <c r="BD30" s="896"/>
      <c r="BE30" s="897" t="s">
        <v>407</v>
      </c>
      <c r="BF30" s="897"/>
      <c r="BG30" s="897"/>
      <c r="BH30" s="897"/>
      <c r="BI30" s="898"/>
      <c r="BJ30" s="235"/>
      <c r="BK30" s="235"/>
      <c r="BL30" s="235"/>
      <c r="BM30" s="235"/>
      <c r="BN30" s="235"/>
      <c r="BO30" s="244"/>
      <c r="BP30" s="244"/>
      <c r="BQ30" s="241">
        <v>24</v>
      </c>
      <c r="BR30" s="242"/>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33"/>
    </row>
    <row r="31" spans="1:131" ht="26.25" customHeight="1" x14ac:dyDescent="0.25">
      <c r="A31" s="245">
        <v>4</v>
      </c>
      <c r="B31" s="845" t="s">
        <v>408</v>
      </c>
      <c r="C31" s="846"/>
      <c r="D31" s="846"/>
      <c r="E31" s="846"/>
      <c r="F31" s="846"/>
      <c r="G31" s="846"/>
      <c r="H31" s="846"/>
      <c r="I31" s="846"/>
      <c r="J31" s="846"/>
      <c r="K31" s="846"/>
      <c r="L31" s="846"/>
      <c r="M31" s="846"/>
      <c r="N31" s="846"/>
      <c r="O31" s="846"/>
      <c r="P31" s="847"/>
      <c r="Q31" s="848">
        <v>926</v>
      </c>
      <c r="R31" s="849"/>
      <c r="S31" s="849"/>
      <c r="T31" s="849"/>
      <c r="U31" s="849"/>
      <c r="V31" s="849">
        <v>875</v>
      </c>
      <c r="W31" s="849"/>
      <c r="X31" s="849"/>
      <c r="Y31" s="849"/>
      <c r="Z31" s="849"/>
      <c r="AA31" s="849">
        <v>50</v>
      </c>
      <c r="AB31" s="849"/>
      <c r="AC31" s="849"/>
      <c r="AD31" s="849"/>
      <c r="AE31" s="850"/>
      <c r="AF31" s="851">
        <v>50</v>
      </c>
      <c r="AG31" s="852"/>
      <c r="AH31" s="852"/>
      <c r="AI31" s="852"/>
      <c r="AJ31" s="853"/>
      <c r="AK31" s="899">
        <v>384</v>
      </c>
      <c r="AL31" s="895"/>
      <c r="AM31" s="895"/>
      <c r="AN31" s="895"/>
      <c r="AO31" s="895"/>
      <c r="AP31" s="895">
        <v>2198</v>
      </c>
      <c r="AQ31" s="895"/>
      <c r="AR31" s="895"/>
      <c r="AS31" s="895"/>
      <c r="AT31" s="895"/>
      <c r="AU31" s="895">
        <v>2042</v>
      </c>
      <c r="AV31" s="895"/>
      <c r="AW31" s="895"/>
      <c r="AX31" s="895"/>
      <c r="AY31" s="895"/>
      <c r="AZ31" s="896" t="s">
        <v>571</v>
      </c>
      <c r="BA31" s="896"/>
      <c r="BB31" s="896"/>
      <c r="BC31" s="896"/>
      <c r="BD31" s="896"/>
      <c r="BE31" s="897" t="s">
        <v>409</v>
      </c>
      <c r="BF31" s="897"/>
      <c r="BG31" s="897"/>
      <c r="BH31" s="897"/>
      <c r="BI31" s="898"/>
      <c r="BJ31" s="235"/>
      <c r="BK31" s="235"/>
      <c r="BL31" s="235"/>
      <c r="BM31" s="235"/>
      <c r="BN31" s="235"/>
      <c r="BO31" s="244"/>
      <c r="BP31" s="244"/>
      <c r="BQ31" s="241">
        <v>25</v>
      </c>
      <c r="BR31" s="242"/>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33"/>
    </row>
    <row r="32" spans="1:131" ht="26.25" customHeight="1" x14ac:dyDescent="0.25">
      <c r="A32" s="245">
        <v>5</v>
      </c>
      <c r="B32" s="845"/>
      <c r="C32" s="846"/>
      <c r="D32" s="846"/>
      <c r="E32" s="846"/>
      <c r="F32" s="846"/>
      <c r="G32" s="846"/>
      <c r="H32" s="846"/>
      <c r="I32" s="846"/>
      <c r="J32" s="846"/>
      <c r="K32" s="846"/>
      <c r="L32" s="846"/>
      <c r="M32" s="846"/>
      <c r="N32" s="846"/>
      <c r="O32" s="846"/>
      <c r="P32" s="847"/>
      <c r="Q32" s="848"/>
      <c r="R32" s="849"/>
      <c r="S32" s="849"/>
      <c r="T32" s="849"/>
      <c r="U32" s="849"/>
      <c r="V32" s="849"/>
      <c r="W32" s="849"/>
      <c r="X32" s="849"/>
      <c r="Y32" s="849"/>
      <c r="Z32" s="849"/>
      <c r="AA32" s="849"/>
      <c r="AB32" s="849"/>
      <c r="AC32" s="849"/>
      <c r="AD32" s="849"/>
      <c r="AE32" s="850"/>
      <c r="AF32" s="851"/>
      <c r="AG32" s="852"/>
      <c r="AH32" s="852"/>
      <c r="AI32" s="852"/>
      <c r="AJ32" s="853"/>
      <c r="AK32" s="899"/>
      <c r="AL32" s="895"/>
      <c r="AM32" s="895"/>
      <c r="AN32" s="895"/>
      <c r="AO32" s="895"/>
      <c r="AP32" s="895"/>
      <c r="AQ32" s="895"/>
      <c r="AR32" s="895"/>
      <c r="AS32" s="895"/>
      <c r="AT32" s="895"/>
      <c r="AU32" s="895"/>
      <c r="AV32" s="895"/>
      <c r="AW32" s="895"/>
      <c r="AX32" s="895"/>
      <c r="AY32" s="895"/>
      <c r="AZ32" s="896"/>
      <c r="BA32" s="896"/>
      <c r="BB32" s="896"/>
      <c r="BC32" s="896"/>
      <c r="BD32" s="896"/>
      <c r="BE32" s="897"/>
      <c r="BF32" s="897"/>
      <c r="BG32" s="897"/>
      <c r="BH32" s="897"/>
      <c r="BI32" s="898"/>
      <c r="BJ32" s="235"/>
      <c r="BK32" s="235"/>
      <c r="BL32" s="235"/>
      <c r="BM32" s="235"/>
      <c r="BN32" s="235"/>
      <c r="BO32" s="244"/>
      <c r="BP32" s="244"/>
      <c r="BQ32" s="241">
        <v>26</v>
      </c>
      <c r="BR32" s="242"/>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33"/>
    </row>
    <row r="33" spans="1:131" ht="26.25" customHeight="1" x14ac:dyDescent="0.25">
      <c r="A33" s="245">
        <v>6</v>
      </c>
      <c r="B33" s="845"/>
      <c r="C33" s="846"/>
      <c r="D33" s="846"/>
      <c r="E33" s="846"/>
      <c r="F33" s="846"/>
      <c r="G33" s="846"/>
      <c r="H33" s="846"/>
      <c r="I33" s="846"/>
      <c r="J33" s="846"/>
      <c r="K33" s="846"/>
      <c r="L33" s="846"/>
      <c r="M33" s="846"/>
      <c r="N33" s="846"/>
      <c r="O33" s="846"/>
      <c r="P33" s="847"/>
      <c r="Q33" s="848"/>
      <c r="R33" s="849"/>
      <c r="S33" s="849"/>
      <c r="T33" s="849"/>
      <c r="U33" s="849"/>
      <c r="V33" s="849"/>
      <c r="W33" s="849"/>
      <c r="X33" s="849"/>
      <c r="Y33" s="849"/>
      <c r="Z33" s="849"/>
      <c r="AA33" s="849"/>
      <c r="AB33" s="849"/>
      <c r="AC33" s="849"/>
      <c r="AD33" s="849"/>
      <c r="AE33" s="850"/>
      <c r="AF33" s="851"/>
      <c r="AG33" s="852"/>
      <c r="AH33" s="852"/>
      <c r="AI33" s="852"/>
      <c r="AJ33" s="853"/>
      <c r="AK33" s="899"/>
      <c r="AL33" s="895"/>
      <c r="AM33" s="895"/>
      <c r="AN33" s="895"/>
      <c r="AO33" s="895"/>
      <c r="AP33" s="895"/>
      <c r="AQ33" s="895"/>
      <c r="AR33" s="895"/>
      <c r="AS33" s="895"/>
      <c r="AT33" s="895"/>
      <c r="AU33" s="895"/>
      <c r="AV33" s="895"/>
      <c r="AW33" s="895"/>
      <c r="AX33" s="895"/>
      <c r="AY33" s="895"/>
      <c r="AZ33" s="896"/>
      <c r="BA33" s="896"/>
      <c r="BB33" s="896"/>
      <c r="BC33" s="896"/>
      <c r="BD33" s="896"/>
      <c r="BE33" s="897"/>
      <c r="BF33" s="897"/>
      <c r="BG33" s="897"/>
      <c r="BH33" s="897"/>
      <c r="BI33" s="898"/>
      <c r="BJ33" s="235"/>
      <c r="BK33" s="235"/>
      <c r="BL33" s="235"/>
      <c r="BM33" s="235"/>
      <c r="BN33" s="235"/>
      <c r="BO33" s="244"/>
      <c r="BP33" s="244"/>
      <c r="BQ33" s="241">
        <v>27</v>
      </c>
      <c r="BR33" s="242"/>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33"/>
    </row>
    <row r="34" spans="1:131" ht="26.25" customHeight="1" x14ac:dyDescent="0.25">
      <c r="A34" s="245">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9"/>
      <c r="AL34" s="895"/>
      <c r="AM34" s="895"/>
      <c r="AN34" s="895"/>
      <c r="AO34" s="895"/>
      <c r="AP34" s="895"/>
      <c r="AQ34" s="895"/>
      <c r="AR34" s="895"/>
      <c r="AS34" s="895"/>
      <c r="AT34" s="895"/>
      <c r="AU34" s="895"/>
      <c r="AV34" s="895"/>
      <c r="AW34" s="895"/>
      <c r="AX34" s="895"/>
      <c r="AY34" s="895"/>
      <c r="AZ34" s="896"/>
      <c r="BA34" s="896"/>
      <c r="BB34" s="896"/>
      <c r="BC34" s="896"/>
      <c r="BD34" s="896"/>
      <c r="BE34" s="897"/>
      <c r="BF34" s="897"/>
      <c r="BG34" s="897"/>
      <c r="BH34" s="897"/>
      <c r="BI34" s="898"/>
      <c r="BJ34" s="235"/>
      <c r="BK34" s="235"/>
      <c r="BL34" s="235"/>
      <c r="BM34" s="235"/>
      <c r="BN34" s="235"/>
      <c r="BO34" s="244"/>
      <c r="BP34" s="244"/>
      <c r="BQ34" s="241">
        <v>28</v>
      </c>
      <c r="BR34" s="242"/>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33"/>
    </row>
    <row r="35" spans="1:131" ht="26.25" customHeight="1" x14ac:dyDescent="0.25">
      <c r="A35" s="245">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35"/>
      <c r="BK35" s="235"/>
      <c r="BL35" s="235"/>
      <c r="BM35" s="235"/>
      <c r="BN35" s="235"/>
      <c r="BO35" s="244"/>
      <c r="BP35" s="244"/>
      <c r="BQ35" s="241">
        <v>29</v>
      </c>
      <c r="BR35" s="242"/>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33"/>
    </row>
    <row r="36" spans="1:131" ht="26.25" customHeight="1" x14ac:dyDescent="0.25">
      <c r="A36" s="245">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35"/>
      <c r="BK36" s="235"/>
      <c r="BL36" s="235"/>
      <c r="BM36" s="235"/>
      <c r="BN36" s="235"/>
      <c r="BO36" s="244"/>
      <c r="BP36" s="244"/>
      <c r="BQ36" s="241">
        <v>30</v>
      </c>
      <c r="BR36" s="242"/>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33"/>
    </row>
    <row r="37" spans="1:131" ht="26.25" customHeight="1" x14ac:dyDescent="0.25">
      <c r="A37" s="245">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35"/>
      <c r="BK37" s="235"/>
      <c r="BL37" s="235"/>
      <c r="BM37" s="235"/>
      <c r="BN37" s="235"/>
      <c r="BO37" s="244"/>
      <c r="BP37" s="244"/>
      <c r="BQ37" s="241">
        <v>31</v>
      </c>
      <c r="BR37" s="242"/>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33"/>
    </row>
    <row r="38" spans="1:131" ht="26.25" customHeight="1" x14ac:dyDescent="0.25">
      <c r="A38" s="245">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35"/>
      <c r="BK38" s="235"/>
      <c r="BL38" s="235"/>
      <c r="BM38" s="235"/>
      <c r="BN38" s="235"/>
      <c r="BO38" s="244"/>
      <c r="BP38" s="244"/>
      <c r="BQ38" s="241">
        <v>32</v>
      </c>
      <c r="BR38" s="242"/>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33"/>
    </row>
    <row r="39" spans="1:131" ht="26.25" customHeight="1" x14ac:dyDescent="0.25">
      <c r="A39" s="245">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35"/>
      <c r="BK39" s="235"/>
      <c r="BL39" s="235"/>
      <c r="BM39" s="235"/>
      <c r="BN39" s="235"/>
      <c r="BO39" s="244"/>
      <c r="BP39" s="244"/>
      <c r="BQ39" s="241">
        <v>33</v>
      </c>
      <c r="BR39" s="242"/>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33"/>
    </row>
    <row r="40" spans="1:131" ht="26.25" customHeight="1" x14ac:dyDescent="0.25">
      <c r="A40" s="241">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35"/>
      <c r="BK40" s="235"/>
      <c r="BL40" s="235"/>
      <c r="BM40" s="235"/>
      <c r="BN40" s="235"/>
      <c r="BO40" s="244"/>
      <c r="BP40" s="244"/>
      <c r="BQ40" s="241">
        <v>34</v>
      </c>
      <c r="BR40" s="242"/>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33"/>
    </row>
    <row r="41" spans="1:131" ht="26.25" customHeight="1" x14ac:dyDescent="0.25">
      <c r="A41" s="241">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35"/>
      <c r="BK41" s="235"/>
      <c r="BL41" s="235"/>
      <c r="BM41" s="235"/>
      <c r="BN41" s="235"/>
      <c r="BO41" s="244"/>
      <c r="BP41" s="244"/>
      <c r="BQ41" s="241">
        <v>35</v>
      </c>
      <c r="BR41" s="242"/>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33"/>
    </row>
    <row r="42" spans="1:131" ht="26.25" customHeight="1" x14ac:dyDescent="0.25">
      <c r="A42" s="241">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35"/>
      <c r="BK42" s="235"/>
      <c r="BL42" s="235"/>
      <c r="BM42" s="235"/>
      <c r="BN42" s="235"/>
      <c r="BO42" s="244"/>
      <c r="BP42" s="244"/>
      <c r="BQ42" s="241">
        <v>36</v>
      </c>
      <c r="BR42" s="242"/>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33"/>
    </row>
    <row r="43" spans="1:131" ht="26.25" customHeight="1" x14ac:dyDescent="0.25">
      <c r="A43" s="241">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35"/>
      <c r="BK43" s="235"/>
      <c r="BL43" s="235"/>
      <c r="BM43" s="235"/>
      <c r="BN43" s="235"/>
      <c r="BO43" s="244"/>
      <c r="BP43" s="244"/>
      <c r="BQ43" s="241">
        <v>37</v>
      </c>
      <c r="BR43" s="242"/>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33"/>
    </row>
    <row r="44" spans="1:131" ht="26.25" customHeight="1" x14ac:dyDescent="0.25">
      <c r="A44" s="241">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35"/>
      <c r="BK44" s="235"/>
      <c r="BL44" s="235"/>
      <c r="BM44" s="235"/>
      <c r="BN44" s="235"/>
      <c r="BO44" s="244"/>
      <c r="BP44" s="244"/>
      <c r="BQ44" s="241">
        <v>38</v>
      </c>
      <c r="BR44" s="242"/>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33"/>
    </row>
    <row r="45" spans="1:131" ht="26.25" customHeight="1" x14ac:dyDescent="0.25">
      <c r="A45" s="241">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35"/>
      <c r="BK45" s="235"/>
      <c r="BL45" s="235"/>
      <c r="BM45" s="235"/>
      <c r="BN45" s="235"/>
      <c r="BO45" s="244"/>
      <c r="BP45" s="244"/>
      <c r="BQ45" s="241">
        <v>39</v>
      </c>
      <c r="BR45" s="242"/>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33"/>
    </row>
    <row r="46" spans="1:131" ht="26.25" customHeight="1" x14ac:dyDescent="0.25">
      <c r="A46" s="241">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35"/>
      <c r="BK46" s="235"/>
      <c r="BL46" s="235"/>
      <c r="BM46" s="235"/>
      <c r="BN46" s="235"/>
      <c r="BO46" s="244"/>
      <c r="BP46" s="244"/>
      <c r="BQ46" s="241">
        <v>40</v>
      </c>
      <c r="BR46" s="242"/>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33"/>
    </row>
    <row r="47" spans="1:131" ht="26.25" customHeight="1" x14ac:dyDescent="0.25">
      <c r="A47" s="241">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35"/>
      <c r="BK47" s="235"/>
      <c r="BL47" s="235"/>
      <c r="BM47" s="235"/>
      <c r="BN47" s="235"/>
      <c r="BO47" s="244"/>
      <c r="BP47" s="244"/>
      <c r="BQ47" s="241">
        <v>41</v>
      </c>
      <c r="BR47" s="242"/>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33"/>
    </row>
    <row r="48" spans="1:131" ht="26.25" customHeight="1" x14ac:dyDescent="0.25">
      <c r="A48" s="241">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35"/>
      <c r="BK48" s="235"/>
      <c r="BL48" s="235"/>
      <c r="BM48" s="235"/>
      <c r="BN48" s="235"/>
      <c r="BO48" s="244"/>
      <c r="BP48" s="244"/>
      <c r="BQ48" s="241">
        <v>42</v>
      </c>
      <c r="BR48" s="242"/>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33"/>
    </row>
    <row r="49" spans="1:131" ht="26.25" customHeight="1" x14ac:dyDescent="0.25">
      <c r="A49" s="241">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35"/>
      <c r="BK49" s="235"/>
      <c r="BL49" s="235"/>
      <c r="BM49" s="235"/>
      <c r="BN49" s="235"/>
      <c r="BO49" s="244"/>
      <c r="BP49" s="244"/>
      <c r="BQ49" s="241">
        <v>43</v>
      </c>
      <c r="BR49" s="242"/>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33"/>
    </row>
    <row r="50" spans="1:131" ht="26.25" customHeight="1" x14ac:dyDescent="0.25">
      <c r="A50" s="241">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35"/>
      <c r="BK50" s="235"/>
      <c r="BL50" s="235"/>
      <c r="BM50" s="235"/>
      <c r="BN50" s="235"/>
      <c r="BO50" s="244"/>
      <c r="BP50" s="244"/>
      <c r="BQ50" s="241">
        <v>44</v>
      </c>
      <c r="BR50" s="242"/>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33"/>
    </row>
    <row r="51" spans="1:131" ht="26.25" customHeight="1" x14ac:dyDescent="0.25">
      <c r="A51" s="241">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35"/>
      <c r="BK51" s="235"/>
      <c r="BL51" s="235"/>
      <c r="BM51" s="235"/>
      <c r="BN51" s="235"/>
      <c r="BO51" s="244"/>
      <c r="BP51" s="244"/>
      <c r="BQ51" s="241">
        <v>45</v>
      </c>
      <c r="BR51" s="242"/>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33"/>
    </row>
    <row r="52" spans="1:131" ht="26.25" customHeight="1" x14ac:dyDescent="0.25">
      <c r="A52" s="241">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35"/>
      <c r="BK52" s="235"/>
      <c r="BL52" s="235"/>
      <c r="BM52" s="235"/>
      <c r="BN52" s="235"/>
      <c r="BO52" s="244"/>
      <c r="BP52" s="244"/>
      <c r="BQ52" s="241">
        <v>46</v>
      </c>
      <c r="BR52" s="242"/>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33"/>
    </row>
    <row r="53" spans="1:131" ht="26.25" customHeight="1" x14ac:dyDescent="0.25">
      <c r="A53" s="241">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35"/>
      <c r="BK53" s="235"/>
      <c r="BL53" s="235"/>
      <c r="BM53" s="235"/>
      <c r="BN53" s="235"/>
      <c r="BO53" s="244"/>
      <c r="BP53" s="244"/>
      <c r="BQ53" s="241">
        <v>47</v>
      </c>
      <c r="BR53" s="242"/>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33"/>
    </row>
    <row r="54" spans="1:131" ht="26.25" customHeight="1" x14ac:dyDescent="0.25">
      <c r="A54" s="241">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35"/>
      <c r="BK54" s="235"/>
      <c r="BL54" s="235"/>
      <c r="BM54" s="235"/>
      <c r="BN54" s="235"/>
      <c r="BO54" s="244"/>
      <c r="BP54" s="244"/>
      <c r="BQ54" s="241">
        <v>48</v>
      </c>
      <c r="BR54" s="242"/>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33"/>
    </row>
    <row r="55" spans="1:131" ht="26.25" customHeight="1" x14ac:dyDescent="0.25">
      <c r="A55" s="241">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35"/>
      <c r="BK55" s="235"/>
      <c r="BL55" s="235"/>
      <c r="BM55" s="235"/>
      <c r="BN55" s="235"/>
      <c r="BO55" s="244"/>
      <c r="BP55" s="244"/>
      <c r="BQ55" s="241">
        <v>49</v>
      </c>
      <c r="BR55" s="242"/>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33"/>
    </row>
    <row r="56" spans="1:131" ht="26.25" customHeight="1" x14ac:dyDescent="0.25">
      <c r="A56" s="241">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35"/>
      <c r="BK56" s="235"/>
      <c r="BL56" s="235"/>
      <c r="BM56" s="235"/>
      <c r="BN56" s="235"/>
      <c r="BO56" s="244"/>
      <c r="BP56" s="244"/>
      <c r="BQ56" s="241">
        <v>50</v>
      </c>
      <c r="BR56" s="242"/>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33"/>
    </row>
    <row r="57" spans="1:131" ht="26.25" customHeight="1" x14ac:dyDescent="0.25">
      <c r="A57" s="241">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35"/>
      <c r="BK57" s="235"/>
      <c r="BL57" s="235"/>
      <c r="BM57" s="235"/>
      <c r="BN57" s="235"/>
      <c r="BO57" s="244"/>
      <c r="BP57" s="244"/>
      <c r="BQ57" s="241">
        <v>51</v>
      </c>
      <c r="BR57" s="242"/>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33"/>
    </row>
    <row r="58" spans="1:131" ht="26.25" customHeight="1" x14ac:dyDescent="0.25">
      <c r="A58" s="241">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35"/>
      <c r="BK58" s="235"/>
      <c r="BL58" s="235"/>
      <c r="BM58" s="235"/>
      <c r="BN58" s="235"/>
      <c r="BO58" s="244"/>
      <c r="BP58" s="244"/>
      <c r="BQ58" s="241">
        <v>52</v>
      </c>
      <c r="BR58" s="242"/>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33"/>
    </row>
    <row r="59" spans="1:131" ht="26.25" customHeight="1" x14ac:dyDescent="0.25">
      <c r="A59" s="241">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35"/>
      <c r="BK59" s="235"/>
      <c r="BL59" s="235"/>
      <c r="BM59" s="235"/>
      <c r="BN59" s="235"/>
      <c r="BO59" s="244"/>
      <c r="BP59" s="244"/>
      <c r="BQ59" s="241">
        <v>53</v>
      </c>
      <c r="BR59" s="242"/>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33"/>
    </row>
    <row r="60" spans="1:131" ht="26.25" customHeight="1" x14ac:dyDescent="0.25">
      <c r="A60" s="241">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35"/>
      <c r="BK60" s="235"/>
      <c r="BL60" s="235"/>
      <c r="BM60" s="235"/>
      <c r="BN60" s="235"/>
      <c r="BO60" s="244"/>
      <c r="BP60" s="244"/>
      <c r="BQ60" s="241">
        <v>54</v>
      </c>
      <c r="BR60" s="242"/>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33"/>
    </row>
    <row r="61" spans="1:131" ht="26.25" customHeight="1" thickBot="1" x14ac:dyDescent="0.3">
      <c r="A61" s="241">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35"/>
      <c r="BK61" s="235"/>
      <c r="BL61" s="235"/>
      <c r="BM61" s="235"/>
      <c r="BN61" s="235"/>
      <c r="BO61" s="244"/>
      <c r="BP61" s="244"/>
      <c r="BQ61" s="241">
        <v>55</v>
      </c>
      <c r="BR61" s="242"/>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33"/>
    </row>
    <row r="62" spans="1:131" ht="26.25" customHeight="1" x14ac:dyDescent="0.25">
      <c r="A62" s="241">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410</v>
      </c>
      <c r="BK62" s="871"/>
      <c r="BL62" s="871"/>
      <c r="BM62" s="871"/>
      <c r="BN62" s="872"/>
      <c r="BO62" s="244"/>
      <c r="BP62" s="244"/>
      <c r="BQ62" s="241">
        <v>56</v>
      </c>
      <c r="BR62" s="242"/>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33"/>
    </row>
    <row r="63" spans="1:131" ht="26.25" customHeight="1" thickBot="1" x14ac:dyDescent="0.3">
      <c r="A63" s="243" t="s">
        <v>391</v>
      </c>
      <c r="B63" s="854" t="s">
        <v>411</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983</v>
      </c>
      <c r="AG63" s="909"/>
      <c r="AH63" s="909"/>
      <c r="AI63" s="909"/>
      <c r="AJ63" s="910"/>
      <c r="AK63" s="911"/>
      <c r="AL63" s="906"/>
      <c r="AM63" s="906"/>
      <c r="AN63" s="906"/>
      <c r="AO63" s="906"/>
      <c r="AP63" s="909">
        <v>2237</v>
      </c>
      <c r="AQ63" s="909"/>
      <c r="AR63" s="909"/>
      <c r="AS63" s="909"/>
      <c r="AT63" s="909"/>
      <c r="AU63" s="909">
        <v>2051</v>
      </c>
      <c r="AV63" s="909"/>
      <c r="AW63" s="909"/>
      <c r="AX63" s="909"/>
      <c r="AY63" s="909"/>
      <c r="AZ63" s="913"/>
      <c r="BA63" s="913"/>
      <c r="BB63" s="913"/>
      <c r="BC63" s="913"/>
      <c r="BD63" s="913"/>
      <c r="BE63" s="914"/>
      <c r="BF63" s="914"/>
      <c r="BG63" s="914"/>
      <c r="BH63" s="914"/>
      <c r="BI63" s="915"/>
      <c r="BJ63" s="916" t="s">
        <v>129</v>
      </c>
      <c r="BK63" s="917"/>
      <c r="BL63" s="917"/>
      <c r="BM63" s="917"/>
      <c r="BN63" s="918"/>
      <c r="BO63" s="244"/>
      <c r="BP63" s="244"/>
      <c r="BQ63" s="241">
        <v>57</v>
      </c>
      <c r="BR63" s="242"/>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33"/>
    </row>
    <row r="64" spans="1:131" ht="26.25" customHeight="1" x14ac:dyDescent="0.2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33"/>
    </row>
    <row r="65" spans="1:131" ht="26.25" customHeight="1" thickBot="1" x14ac:dyDescent="0.3">
      <c r="A65" s="235" t="s">
        <v>412</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33"/>
    </row>
    <row r="66" spans="1:131" ht="26.25" customHeight="1" x14ac:dyDescent="0.25">
      <c r="A66" s="792" t="s">
        <v>413</v>
      </c>
      <c r="B66" s="793"/>
      <c r="C66" s="793"/>
      <c r="D66" s="793"/>
      <c r="E66" s="793"/>
      <c r="F66" s="793"/>
      <c r="G66" s="793"/>
      <c r="H66" s="793"/>
      <c r="I66" s="793"/>
      <c r="J66" s="793"/>
      <c r="K66" s="793"/>
      <c r="L66" s="793"/>
      <c r="M66" s="793"/>
      <c r="N66" s="793"/>
      <c r="O66" s="793"/>
      <c r="P66" s="794"/>
      <c r="Q66" s="798" t="s">
        <v>414</v>
      </c>
      <c r="R66" s="799"/>
      <c r="S66" s="799"/>
      <c r="T66" s="799"/>
      <c r="U66" s="800"/>
      <c r="V66" s="798" t="s">
        <v>415</v>
      </c>
      <c r="W66" s="799"/>
      <c r="X66" s="799"/>
      <c r="Y66" s="799"/>
      <c r="Z66" s="800"/>
      <c r="AA66" s="798" t="s">
        <v>416</v>
      </c>
      <c r="AB66" s="799"/>
      <c r="AC66" s="799"/>
      <c r="AD66" s="799"/>
      <c r="AE66" s="800"/>
      <c r="AF66" s="919" t="s">
        <v>417</v>
      </c>
      <c r="AG66" s="880"/>
      <c r="AH66" s="880"/>
      <c r="AI66" s="880"/>
      <c r="AJ66" s="920"/>
      <c r="AK66" s="798" t="s">
        <v>418</v>
      </c>
      <c r="AL66" s="793"/>
      <c r="AM66" s="793"/>
      <c r="AN66" s="793"/>
      <c r="AO66" s="794"/>
      <c r="AP66" s="798" t="s">
        <v>419</v>
      </c>
      <c r="AQ66" s="799"/>
      <c r="AR66" s="799"/>
      <c r="AS66" s="799"/>
      <c r="AT66" s="800"/>
      <c r="AU66" s="798" t="s">
        <v>420</v>
      </c>
      <c r="AV66" s="799"/>
      <c r="AW66" s="799"/>
      <c r="AX66" s="799"/>
      <c r="AY66" s="800"/>
      <c r="AZ66" s="798" t="s">
        <v>379</v>
      </c>
      <c r="BA66" s="799"/>
      <c r="BB66" s="799"/>
      <c r="BC66" s="799"/>
      <c r="BD66" s="805"/>
      <c r="BE66" s="244"/>
      <c r="BF66" s="244"/>
      <c r="BG66" s="244"/>
      <c r="BH66" s="244"/>
      <c r="BI66" s="244"/>
      <c r="BJ66" s="244"/>
      <c r="BK66" s="244"/>
      <c r="BL66" s="244"/>
      <c r="BM66" s="244"/>
      <c r="BN66" s="244"/>
      <c r="BO66" s="244"/>
      <c r="BP66" s="244"/>
      <c r="BQ66" s="241">
        <v>60</v>
      </c>
      <c r="BR66" s="246"/>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33"/>
    </row>
    <row r="67" spans="1:131" ht="26.25" customHeight="1" thickBot="1" x14ac:dyDescent="0.3">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44"/>
      <c r="BF67" s="244"/>
      <c r="BG67" s="244"/>
      <c r="BH67" s="244"/>
      <c r="BI67" s="244"/>
      <c r="BJ67" s="244"/>
      <c r="BK67" s="244"/>
      <c r="BL67" s="244"/>
      <c r="BM67" s="244"/>
      <c r="BN67" s="244"/>
      <c r="BO67" s="244"/>
      <c r="BP67" s="244"/>
      <c r="BQ67" s="241">
        <v>61</v>
      </c>
      <c r="BR67" s="246"/>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33"/>
    </row>
    <row r="68" spans="1:131" ht="26.25" customHeight="1" thickTop="1" x14ac:dyDescent="0.25">
      <c r="A68" s="239">
        <v>1</v>
      </c>
      <c r="B68" s="934" t="s">
        <v>572</v>
      </c>
      <c r="C68" s="935"/>
      <c r="D68" s="935"/>
      <c r="E68" s="935"/>
      <c r="F68" s="935"/>
      <c r="G68" s="935"/>
      <c r="H68" s="935"/>
      <c r="I68" s="935"/>
      <c r="J68" s="935"/>
      <c r="K68" s="935"/>
      <c r="L68" s="935"/>
      <c r="M68" s="935"/>
      <c r="N68" s="935"/>
      <c r="O68" s="935"/>
      <c r="P68" s="936"/>
      <c r="Q68" s="937">
        <v>71</v>
      </c>
      <c r="R68" s="931"/>
      <c r="S68" s="931"/>
      <c r="T68" s="931"/>
      <c r="U68" s="931"/>
      <c r="V68" s="931">
        <v>67</v>
      </c>
      <c r="W68" s="931"/>
      <c r="X68" s="931"/>
      <c r="Y68" s="931"/>
      <c r="Z68" s="931"/>
      <c r="AA68" s="931">
        <v>4</v>
      </c>
      <c r="AB68" s="931"/>
      <c r="AC68" s="931"/>
      <c r="AD68" s="931"/>
      <c r="AE68" s="931"/>
      <c r="AF68" s="931">
        <v>4</v>
      </c>
      <c r="AG68" s="931"/>
      <c r="AH68" s="931"/>
      <c r="AI68" s="931"/>
      <c r="AJ68" s="931"/>
      <c r="AK68" s="931" t="s">
        <v>571</v>
      </c>
      <c r="AL68" s="931"/>
      <c r="AM68" s="931"/>
      <c r="AN68" s="931"/>
      <c r="AO68" s="931"/>
      <c r="AP68" s="931" t="s">
        <v>571</v>
      </c>
      <c r="AQ68" s="931"/>
      <c r="AR68" s="931"/>
      <c r="AS68" s="931"/>
      <c r="AT68" s="931"/>
      <c r="AU68" s="931" t="s">
        <v>571</v>
      </c>
      <c r="AV68" s="931"/>
      <c r="AW68" s="931"/>
      <c r="AX68" s="931"/>
      <c r="AY68" s="931"/>
      <c r="AZ68" s="932"/>
      <c r="BA68" s="932"/>
      <c r="BB68" s="932"/>
      <c r="BC68" s="932"/>
      <c r="BD68" s="933"/>
      <c r="BE68" s="244"/>
      <c r="BF68" s="244"/>
      <c r="BG68" s="244"/>
      <c r="BH68" s="244"/>
      <c r="BI68" s="244"/>
      <c r="BJ68" s="244"/>
      <c r="BK68" s="244"/>
      <c r="BL68" s="244"/>
      <c r="BM68" s="244"/>
      <c r="BN68" s="244"/>
      <c r="BO68" s="244"/>
      <c r="BP68" s="244"/>
      <c r="BQ68" s="241">
        <v>62</v>
      </c>
      <c r="BR68" s="246"/>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33"/>
    </row>
    <row r="69" spans="1:131" ht="28.5" customHeight="1" x14ac:dyDescent="0.25">
      <c r="A69" s="241">
        <v>2</v>
      </c>
      <c r="B69" s="938" t="s">
        <v>573</v>
      </c>
      <c r="C69" s="939"/>
      <c r="D69" s="939"/>
      <c r="E69" s="939"/>
      <c r="F69" s="939"/>
      <c r="G69" s="939"/>
      <c r="H69" s="939"/>
      <c r="I69" s="939"/>
      <c r="J69" s="939"/>
      <c r="K69" s="939"/>
      <c r="L69" s="939"/>
      <c r="M69" s="939"/>
      <c r="N69" s="939"/>
      <c r="O69" s="939"/>
      <c r="P69" s="940"/>
      <c r="Q69" s="941">
        <v>6748</v>
      </c>
      <c r="R69" s="895"/>
      <c r="S69" s="895"/>
      <c r="T69" s="895"/>
      <c r="U69" s="895"/>
      <c r="V69" s="895">
        <v>6364</v>
      </c>
      <c r="W69" s="895"/>
      <c r="X69" s="895"/>
      <c r="Y69" s="895"/>
      <c r="Z69" s="895"/>
      <c r="AA69" s="895">
        <v>384</v>
      </c>
      <c r="AB69" s="895"/>
      <c r="AC69" s="895"/>
      <c r="AD69" s="895"/>
      <c r="AE69" s="895"/>
      <c r="AF69" s="895">
        <v>384</v>
      </c>
      <c r="AG69" s="895"/>
      <c r="AH69" s="895"/>
      <c r="AI69" s="895"/>
      <c r="AJ69" s="895"/>
      <c r="AK69" s="895" t="s">
        <v>571</v>
      </c>
      <c r="AL69" s="895"/>
      <c r="AM69" s="895"/>
      <c r="AN69" s="895"/>
      <c r="AO69" s="895"/>
      <c r="AP69" s="895" t="s">
        <v>571</v>
      </c>
      <c r="AQ69" s="895"/>
      <c r="AR69" s="895"/>
      <c r="AS69" s="895"/>
      <c r="AT69" s="895"/>
      <c r="AU69" s="895" t="s">
        <v>571</v>
      </c>
      <c r="AV69" s="895"/>
      <c r="AW69" s="895"/>
      <c r="AX69" s="895"/>
      <c r="AY69" s="895"/>
      <c r="AZ69" s="897"/>
      <c r="BA69" s="897"/>
      <c r="BB69" s="897"/>
      <c r="BC69" s="897"/>
      <c r="BD69" s="898"/>
      <c r="BE69" s="244"/>
      <c r="BF69" s="244"/>
      <c r="BG69" s="244"/>
      <c r="BH69" s="244"/>
      <c r="BI69" s="244"/>
      <c r="BJ69" s="244"/>
      <c r="BK69" s="244"/>
      <c r="BL69" s="244"/>
      <c r="BM69" s="244"/>
      <c r="BN69" s="244"/>
      <c r="BO69" s="244"/>
      <c r="BP69" s="244"/>
      <c r="BQ69" s="241">
        <v>63</v>
      </c>
      <c r="BR69" s="246"/>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33"/>
    </row>
    <row r="70" spans="1:131" ht="26.25" customHeight="1" x14ac:dyDescent="0.25">
      <c r="A70" s="241">
        <v>3</v>
      </c>
      <c r="B70" s="938" t="s">
        <v>574</v>
      </c>
      <c r="C70" s="939"/>
      <c r="D70" s="939"/>
      <c r="E70" s="939"/>
      <c r="F70" s="939"/>
      <c r="G70" s="939"/>
      <c r="H70" s="939"/>
      <c r="I70" s="939"/>
      <c r="J70" s="939"/>
      <c r="K70" s="939"/>
      <c r="L70" s="939"/>
      <c r="M70" s="939"/>
      <c r="N70" s="939"/>
      <c r="O70" s="939"/>
      <c r="P70" s="940"/>
      <c r="Q70" s="941">
        <v>1349</v>
      </c>
      <c r="R70" s="895"/>
      <c r="S70" s="895"/>
      <c r="T70" s="895"/>
      <c r="U70" s="895"/>
      <c r="V70" s="895">
        <v>1313</v>
      </c>
      <c r="W70" s="895"/>
      <c r="X70" s="895"/>
      <c r="Y70" s="895"/>
      <c r="Z70" s="895"/>
      <c r="AA70" s="895">
        <v>36</v>
      </c>
      <c r="AB70" s="895"/>
      <c r="AC70" s="895"/>
      <c r="AD70" s="895"/>
      <c r="AE70" s="895"/>
      <c r="AF70" s="895">
        <v>36</v>
      </c>
      <c r="AG70" s="895"/>
      <c r="AH70" s="895"/>
      <c r="AI70" s="895"/>
      <c r="AJ70" s="895"/>
      <c r="AK70" s="895">
        <v>115</v>
      </c>
      <c r="AL70" s="895"/>
      <c r="AM70" s="895"/>
      <c r="AN70" s="895"/>
      <c r="AO70" s="895"/>
      <c r="AP70" s="895">
        <v>1786</v>
      </c>
      <c r="AQ70" s="895"/>
      <c r="AR70" s="895"/>
      <c r="AS70" s="895"/>
      <c r="AT70" s="895"/>
      <c r="AU70" s="895">
        <v>163</v>
      </c>
      <c r="AV70" s="895"/>
      <c r="AW70" s="895"/>
      <c r="AX70" s="895"/>
      <c r="AY70" s="895"/>
      <c r="AZ70" s="897" t="s">
        <v>582</v>
      </c>
      <c r="BA70" s="897"/>
      <c r="BB70" s="897"/>
      <c r="BC70" s="897"/>
      <c r="BD70" s="898"/>
      <c r="BE70" s="244"/>
      <c r="BF70" s="244"/>
      <c r="BG70" s="244"/>
      <c r="BH70" s="244"/>
      <c r="BI70" s="244"/>
      <c r="BJ70" s="244"/>
      <c r="BK70" s="244"/>
      <c r="BL70" s="244"/>
      <c r="BM70" s="244"/>
      <c r="BN70" s="244"/>
      <c r="BO70" s="244"/>
      <c r="BP70" s="244"/>
      <c r="BQ70" s="241">
        <v>64</v>
      </c>
      <c r="BR70" s="246"/>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33"/>
    </row>
    <row r="71" spans="1:131" ht="26.25" customHeight="1" x14ac:dyDescent="0.25">
      <c r="A71" s="241">
        <v>4</v>
      </c>
      <c r="B71" s="938" t="s">
        <v>575</v>
      </c>
      <c r="C71" s="939"/>
      <c r="D71" s="939"/>
      <c r="E71" s="939"/>
      <c r="F71" s="939"/>
      <c r="G71" s="939"/>
      <c r="H71" s="939"/>
      <c r="I71" s="939"/>
      <c r="J71" s="939"/>
      <c r="K71" s="939"/>
      <c r="L71" s="939"/>
      <c r="M71" s="939"/>
      <c r="N71" s="939"/>
      <c r="O71" s="939"/>
      <c r="P71" s="940"/>
      <c r="Q71" s="941">
        <v>186</v>
      </c>
      <c r="R71" s="895"/>
      <c r="S71" s="895"/>
      <c r="T71" s="895"/>
      <c r="U71" s="895"/>
      <c r="V71" s="895">
        <v>178</v>
      </c>
      <c r="W71" s="895"/>
      <c r="X71" s="895"/>
      <c r="Y71" s="895"/>
      <c r="Z71" s="895"/>
      <c r="AA71" s="895">
        <v>8</v>
      </c>
      <c r="AB71" s="895"/>
      <c r="AC71" s="895"/>
      <c r="AD71" s="895"/>
      <c r="AE71" s="895"/>
      <c r="AF71" s="895">
        <v>8</v>
      </c>
      <c r="AG71" s="895"/>
      <c r="AH71" s="895"/>
      <c r="AI71" s="895"/>
      <c r="AJ71" s="895"/>
      <c r="AK71" s="895" t="s">
        <v>571</v>
      </c>
      <c r="AL71" s="895"/>
      <c r="AM71" s="895"/>
      <c r="AN71" s="895"/>
      <c r="AO71" s="895"/>
      <c r="AP71" s="895">
        <v>77</v>
      </c>
      <c r="AQ71" s="895"/>
      <c r="AR71" s="895"/>
      <c r="AS71" s="895"/>
      <c r="AT71" s="895"/>
      <c r="AU71" s="895">
        <v>2</v>
      </c>
      <c r="AV71" s="895"/>
      <c r="AW71" s="895"/>
      <c r="AX71" s="895"/>
      <c r="AY71" s="895"/>
      <c r="AZ71" s="897"/>
      <c r="BA71" s="897"/>
      <c r="BB71" s="897"/>
      <c r="BC71" s="897"/>
      <c r="BD71" s="898"/>
      <c r="BE71" s="244"/>
      <c r="BF71" s="244"/>
      <c r="BG71" s="244"/>
      <c r="BH71" s="244"/>
      <c r="BI71" s="244"/>
      <c r="BJ71" s="244"/>
      <c r="BK71" s="244"/>
      <c r="BL71" s="244"/>
      <c r="BM71" s="244"/>
      <c r="BN71" s="244"/>
      <c r="BO71" s="244"/>
      <c r="BP71" s="244"/>
      <c r="BQ71" s="241">
        <v>65</v>
      </c>
      <c r="BR71" s="246"/>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33"/>
    </row>
    <row r="72" spans="1:131" ht="26.25" customHeight="1" x14ac:dyDescent="0.25">
      <c r="A72" s="241">
        <v>5</v>
      </c>
      <c r="B72" s="938" t="s">
        <v>576</v>
      </c>
      <c r="C72" s="939"/>
      <c r="D72" s="939"/>
      <c r="E72" s="939"/>
      <c r="F72" s="939"/>
      <c r="G72" s="939"/>
      <c r="H72" s="939"/>
      <c r="I72" s="939"/>
      <c r="J72" s="939"/>
      <c r="K72" s="939"/>
      <c r="L72" s="939"/>
      <c r="M72" s="939"/>
      <c r="N72" s="939"/>
      <c r="O72" s="939"/>
      <c r="P72" s="940"/>
      <c r="Q72" s="941">
        <v>258</v>
      </c>
      <c r="R72" s="895"/>
      <c r="S72" s="895"/>
      <c r="T72" s="895"/>
      <c r="U72" s="895"/>
      <c r="V72" s="895">
        <v>239</v>
      </c>
      <c r="W72" s="895"/>
      <c r="X72" s="895"/>
      <c r="Y72" s="895"/>
      <c r="Z72" s="895"/>
      <c r="AA72" s="895">
        <v>19</v>
      </c>
      <c r="AB72" s="895"/>
      <c r="AC72" s="895"/>
      <c r="AD72" s="895"/>
      <c r="AE72" s="895"/>
      <c r="AF72" s="895">
        <v>19</v>
      </c>
      <c r="AG72" s="895"/>
      <c r="AH72" s="895"/>
      <c r="AI72" s="895"/>
      <c r="AJ72" s="895"/>
      <c r="AK72" s="895" t="s">
        <v>571</v>
      </c>
      <c r="AL72" s="895"/>
      <c r="AM72" s="895"/>
      <c r="AN72" s="895"/>
      <c r="AO72" s="895"/>
      <c r="AP72" s="895" t="s">
        <v>571</v>
      </c>
      <c r="AQ72" s="895"/>
      <c r="AR72" s="895"/>
      <c r="AS72" s="895"/>
      <c r="AT72" s="895"/>
      <c r="AU72" s="895" t="s">
        <v>571</v>
      </c>
      <c r="AV72" s="895"/>
      <c r="AW72" s="895"/>
      <c r="AX72" s="895"/>
      <c r="AY72" s="895"/>
      <c r="AZ72" s="897"/>
      <c r="BA72" s="897"/>
      <c r="BB72" s="897"/>
      <c r="BC72" s="897"/>
      <c r="BD72" s="898"/>
      <c r="BE72" s="244"/>
      <c r="BF72" s="244"/>
      <c r="BG72" s="244"/>
      <c r="BH72" s="244"/>
      <c r="BI72" s="244"/>
      <c r="BJ72" s="244"/>
      <c r="BK72" s="244"/>
      <c r="BL72" s="244"/>
      <c r="BM72" s="244"/>
      <c r="BN72" s="244"/>
      <c r="BO72" s="244"/>
      <c r="BP72" s="244"/>
      <c r="BQ72" s="241">
        <v>66</v>
      </c>
      <c r="BR72" s="246"/>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33"/>
    </row>
    <row r="73" spans="1:131" ht="26.25" customHeight="1" x14ac:dyDescent="0.25">
      <c r="A73" s="241">
        <v>6</v>
      </c>
      <c r="B73" s="938" t="s">
        <v>577</v>
      </c>
      <c r="C73" s="939"/>
      <c r="D73" s="939"/>
      <c r="E73" s="939"/>
      <c r="F73" s="939"/>
      <c r="G73" s="939"/>
      <c r="H73" s="939"/>
      <c r="I73" s="939"/>
      <c r="J73" s="939"/>
      <c r="K73" s="939"/>
      <c r="L73" s="939"/>
      <c r="M73" s="939"/>
      <c r="N73" s="939"/>
      <c r="O73" s="939"/>
      <c r="P73" s="940"/>
      <c r="Q73" s="941">
        <v>272654</v>
      </c>
      <c r="R73" s="895"/>
      <c r="S73" s="895"/>
      <c r="T73" s="895"/>
      <c r="U73" s="895"/>
      <c r="V73" s="895">
        <v>260337</v>
      </c>
      <c r="W73" s="895"/>
      <c r="X73" s="895"/>
      <c r="Y73" s="895"/>
      <c r="Z73" s="895"/>
      <c r="AA73" s="895">
        <v>12317</v>
      </c>
      <c r="AB73" s="895"/>
      <c r="AC73" s="895"/>
      <c r="AD73" s="895"/>
      <c r="AE73" s="895"/>
      <c r="AF73" s="895">
        <v>12317</v>
      </c>
      <c r="AG73" s="895"/>
      <c r="AH73" s="895"/>
      <c r="AI73" s="895"/>
      <c r="AJ73" s="895"/>
      <c r="AK73" s="895" t="s">
        <v>571</v>
      </c>
      <c r="AL73" s="895"/>
      <c r="AM73" s="895"/>
      <c r="AN73" s="895"/>
      <c r="AO73" s="895"/>
      <c r="AP73" s="895" t="s">
        <v>571</v>
      </c>
      <c r="AQ73" s="895"/>
      <c r="AR73" s="895"/>
      <c r="AS73" s="895"/>
      <c r="AT73" s="895"/>
      <c r="AU73" s="895" t="s">
        <v>571</v>
      </c>
      <c r="AV73" s="895"/>
      <c r="AW73" s="895"/>
      <c r="AX73" s="895"/>
      <c r="AY73" s="895"/>
      <c r="AZ73" s="897"/>
      <c r="BA73" s="897"/>
      <c r="BB73" s="897"/>
      <c r="BC73" s="897"/>
      <c r="BD73" s="898"/>
      <c r="BE73" s="244"/>
      <c r="BF73" s="244"/>
      <c r="BG73" s="244"/>
      <c r="BH73" s="244"/>
      <c r="BI73" s="244"/>
      <c r="BJ73" s="244"/>
      <c r="BK73" s="244"/>
      <c r="BL73" s="244"/>
      <c r="BM73" s="244"/>
      <c r="BN73" s="244"/>
      <c r="BO73" s="244"/>
      <c r="BP73" s="244"/>
      <c r="BQ73" s="241">
        <v>67</v>
      </c>
      <c r="BR73" s="246"/>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33"/>
    </row>
    <row r="74" spans="1:131" ht="26.25" customHeight="1" x14ac:dyDescent="0.25">
      <c r="A74" s="241">
        <v>7</v>
      </c>
      <c r="B74" s="938" t="s">
        <v>578</v>
      </c>
      <c r="C74" s="939"/>
      <c r="D74" s="939"/>
      <c r="E74" s="939"/>
      <c r="F74" s="939"/>
      <c r="G74" s="939"/>
      <c r="H74" s="939"/>
      <c r="I74" s="939"/>
      <c r="J74" s="939"/>
      <c r="K74" s="939"/>
      <c r="L74" s="939"/>
      <c r="M74" s="939"/>
      <c r="N74" s="939"/>
      <c r="O74" s="939"/>
      <c r="P74" s="940"/>
      <c r="Q74" s="941">
        <v>921</v>
      </c>
      <c r="R74" s="895"/>
      <c r="S74" s="895"/>
      <c r="T74" s="895"/>
      <c r="U74" s="895"/>
      <c r="V74" s="895">
        <v>890</v>
      </c>
      <c r="W74" s="895"/>
      <c r="X74" s="895"/>
      <c r="Y74" s="895"/>
      <c r="Z74" s="895"/>
      <c r="AA74" s="895">
        <v>31</v>
      </c>
      <c r="AB74" s="895"/>
      <c r="AC74" s="895"/>
      <c r="AD74" s="895"/>
      <c r="AE74" s="895"/>
      <c r="AF74" s="895">
        <v>31</v>
      </c>
      <c r="AG74" s="895"/>
      <c r="AH74" s="895"/>
      <c r="AI74" s="895"/>
      <c r="AJ74" s="895"/>
      <c r="AK74" s="895">
        <v>68</v>
      </c>
      <c r="AL74" s="895"/>
      <c r="AM74" s="895"/>
      <c r="AN74" s="895"/>
      <c r="AO74" s="895"/>
      <c r="AP74" s="895">
        <v>525</v>
      </c>
      <c r="AQ74" s="895"/>
      <c r="AR74" s="895"/>
      <c r="AS74" s="895"/>
      <c r="AT74" s="895"/>
      <c r="AU74" s="895">
        <v>40</v>
      </c>
      <c r="AV74" s="895"/>
      <c r="AW74" s="895"/>
      <c r="AX74" s="895"/>
      <c r="AY74" s="895"/>
      <c r="AZ74" s="897" t="s">
        <v>583</v>
      </c>
      <c r="BA74" s="897"/>
      <c r="BB74" s="897"/>
      <c r="BC74" s="897"/>
      <c r="BD74" s="898"/>
      <c r="BE74" s="244"/>
      <c r="BF74" s="244"/>
      <c r="BG74" s="244"/>
      <c r="BH74" s="244"/>
      <c r="BI74" s="244"/>
      <c r="BJ74" s="244"/>
      <c r="BK74" s="244"/>
      <c r="BL74" s="244"/>
      <c r="BM74" s="244"/>
      <c r="BN74" s="244"/>
      <c r="BO74" s="244"/>
      <c r="BP74" s="244"/>
      <c r="BQ74" s="241">
        <v>68</v>
      </c>
      <c r="BR74" s="246"/>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33"/>
    </row>
    <row r="75" spans="1:131" ht="26.25" customHeight="1" x14ac:dyDescent="0.25">
      <c r="A75" s="241">
        <v>8</v>
      </c>
      <c r="B75" s="938" t="s">
        <v>579</v>
      </c>
      <c r="C75" s="939"/>
      <c r="D75" s="939"/>
      <c r="E75" s="939"/>
      <c r="F75" s="939"/>
      <c r="G75" s="939"/>
      <c r="H75" s="939"/>
      <c r="I75" s="939"/>
      <c r="J75" s="939"/>
      <c r="K75" s="939"/>
      <c r="L75" s="939"/>
      <c r="M75" s="939"/>
      <c r="N75" s="939"/>
      <c r="O75" s="939"/>
      <c r="P75" s="940"/>
      <c r="Q75" s="942">
        <v>8149</v>
      </c>
      <c r="R75" s="943"/>
      <c r="S75" s="943"/>
      <c r="T75" s="943"/>
      <c r="U75" s="899"/>
      <c r="V75" s="944">
        <v>7670</v>
      </c>
      <c r="W75" s="943"/>
      <c r="X75" s="943"/>
      <c r="Y75" s="943"/>
      <c r="Z75" s="899"/>
      <c r="AA75" s="944">
        <v>479</v>
      </c>
      <c r="AB75" s="943"/>
      <c r="AC75" s="943"/>
      <c r="AD75" s="943"/>
      <c r="AE75" s="899"/>
      <c r="AF75" s="944">
        <v>479</v>
      </c>
      <c r="AG75" s="943"/>
      <c r="AH75" s="943"/>
      <c r="AI75" s="943"/>
      <c r="AJ75" s="899"/>
      <c r="AK75" s="944" t="s">
        <v>571</v>
      </c>
      <c r="AL75" s="943"/>
      <c r="AM75" s="943"/>
      <c r="AN75" s="943"/>
      <c r="AO75" s="899"/>
      <c r="AP75" s="944" t="s">
        <v>571</v>
      </c>
      <c r="AQ75" s="943"/>
      <c r="AR75" s="943"/>
      <c r="AS75" s="943"/>
      <c r="AT75" s="899"/>
      <c r="AU75" s="944" t="s">
        <v>571</v>
      </c>
      <c r="AV75" s="943"/>
      <c r="AW75" s="943"/>
      <c r="AX75" s="943"/>
      <c r="AY75" s="899"/>
      <c r="AZ75" s="897"/>
      <c r="BA75" s="897"/>
      <c r="BB75" s="897"/>
      <c r="BC75" s="897"/>
      <c r="BD75" s="898"/>
      <c r="BE75" s="244"/>
      <c r="BF75" s="244"/>
      <c r="BG75" s="244"/>
      <c r="BH75" s="244"/>
      <c r="BI75" s="244"/>
      <c r="BJ75" s="244"/>
      <c r="BK75" s="244"/>
      <c r="BL75" s="244"/>
      <c r="BM75" s="244"/>
      <c r="BN75" s="244"/>
      <c r="BO75" s="244"/>
      <c r="BP75" s="244"/>
      <c r="BQ75" s="241">
        <v>69</v>
      </c>
      <c r="BR75" s="246"/>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33"/>
    </row>
    <row r="76" spans="1:131" ht="26.25" customHeight="1" x14ac:dyDescent="0.25">
      <c r="A76" s="241">
        <v>9</v>
      </c>
      <c r="B76" s="938" t="s">
        <v>580</v>
      </c>
      <c r="C76" s="939"/>
      <c r="D76" s="939"/>
      <c r="E76" s="939"/>
      <c r="F76" s="939"/>
      <c r="G76" s="939"/>
      <c r="H76" s="939"/>
      <c r="I76" s="939"/>
      <c r="J76" s="939"/>
      <c r="K76" s="939"/>
      <c r="L76" s="939"/>
      <c r="M76" s="939"/>
      <c r="N76" s="939"/>
      <c r="O76" s="939"/>
      <c r="P76" s="940"/>
      <c r="Q76" s="942">
        <v>910</v>
      </c>
      <c r="R76" s="943"/>
      <c r="S76" s="943"/>
      <c r="T76" s="943"/>
      <c r="U76" s="899"/>
      <c r="V76" s="944">
        <v>832</v>
      </c>
      <c r="W76" s="943"/>
      <c r="X76" s="943"/>
      <c r="Y76" s="943"/>
      <c r="Z76" s="899"/>
      <c r="AA76" s="944">
        <v>79</v>
      </c>
      <c r="AB76" s="943"/>
      <c r="AC76" s="943"/>
      <c r="AD76" s="943"/>
      <c r="AE76" s="899"/>
      <c r="AF76" s="944">
        <v>79</v>
      </c>
      <c r="AG76" s="943"/>
      <c r="AH76" s="943"/>
      <c r="AI76" s="943"/>
      <c r="AJ76" s="899"/>
      <c r="AK76" s="944">
        <v>80</v>
      </c>
      <c r="AL76" s="943"/>
      <c r="AM76" s="943"/>
      <c r="AN76" s="943"/>
      <c r="AO76" s="899"/>
      <c r="AP76" s="944">
        <v>14</v>
      </c>
      <c r="AQ76" s="943"/>
      <c r="AR76" s="943"/>
      <c r="AS76" s="943"/>
      <c r="AT76" s="899"/>
      <c r="AU76" s="944" t="s">
        <v>571</v>
      </c>
      <c r="AV76" s="943"/>
      <c r="AW76" s="943"/>
      <c r="AX76" s="943"/>
      <c r="AY76" s="899"/>
      <c r="AZ76" s="897" t="s">
        <v>584</v>
      </c>
      <c r="BA76" s="897"/>
      <c r="BB76" s="897"/>
      <c r="BC76" s="897"/>
      <c r="BD76" s="898"/>
      <c r="BE76" s="244"/>
      <c r="BF76" s="244"/>
      <c r="BG76" s="244"/>
      <c r="BH76" s="244"/>
      <c r="BI76" s="244"/>
      <c r="BJ76" s="244"/>
      <c r="BK76" s="244"/>
      <c r="BL76" s="244"/>
      <c r="BM76" s="244"/>
      <c r="BN76" s="244"/>
      <c r="BO76" s="244"/>
      <c r="BP76" s="244"/>
      <c r="BQ76" s="241">
        <v>70</v>
      </c>
      <c r="BR76" s="246"/>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33"/>
    </row>
    <row r="77" spans="1:131" ht="26.25" customHeight="1" x14ac:dyDescent="0.25">
      <c r="A77" s="241">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44"/>
      <c r="BF77" s="244"/>
      <c r="BG77" s="244"/>
      <c r="BH77" s="244"/>
      <c r="BI77" s="244"/>
      <c r="BJ77" s="244"/>
      <c r="BK77" s="244"/>
      <c r="BL77" s="244"/>
      <c r="BM77" s="244"/>
      <c r="BN77" s="244"/>
      <c r="BO77" s="244"/>
      <c r="BP77" s="244"/>
      <c r="BQ77" s="241">
        <v>71</v>
      </c>
      <c r="BR77" s="246"/>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33"/>
    </row>
    <row r="78" spans="1:131" ht="26.25" customHeight="1" x14ac:dyDescent="0.25">
      <c r="A78" s="241">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44"/>
      <c r="BF78" s="244"/>
      <c r="BG78" s="244"/>
      <c r="BH78" s="244"/>
      <c r="BI78" s="244"/>
      <c r="BJ78" s="233"/>
      <c r="BK78" s="233"/>
      <c r="BL78" s="233"/>
      <c r="BM78" s="233"/>
      <c r="BN78" s="233"/>
      <c r="BO78" s="244"/>
      <c r="BP78" s="244"/>
      <c r="BQ78" s="241">
        <v>72</v>
      </c>
      <c r="BR78" s="246"/>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33"/>
    </row>
    <row r="79" spans="1:131" ht="26.25" customHeight="1" x14ac:dyDescent="0.25">
      <c r="A79" s="241">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44"/>
      <c r="BF79" s="244"/>
      <c r="BG79" s="244"/>
      <c r="BH79" s="244"/>
      <c r="BI79" s="244"/>
      <c r="BJ79" s="233"/>
      <c r="BK79" s="233"/>
      <c r="BL79" s="233"/>
      <c r="BM79" s="233"/>
      <c r="BN79" s="233"/>
      <c r="BO79" s="244"/>
      <c r="BP79" s="244"/>
      <c r="BQ79" s="241">
        <v>73</v>
      </c>
      <c r="BR79" s="246"/>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33"/>
    </row>
    <row r="80" spans="1:131" ht="26.25" customHeight="1" x14ac:dyDescent="0.25">
      <c r="A80" s="241">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44"/>
      <c r="BF80" s="244"/>
      <c r="BG80" s="244"/>
      <c r="BH80" s="244"/>
      <c r="BI80" s="244"/>
      <c r="BJ80" s="244"/>
      <c r="BK80" s="244"/>
      <c r="BL80" s="244"/>
      <c r="BM80" s="244"/>
      <c r="BN80" s="244"/>
      <c r="BO80" s="244"/>
      <c r="BP80" s="244"/>
      <c r="BQ80" s="241">
        <v>74</v>
      </c>
      <c r="BR80" s="246"/>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33"/>
    </row>
    <row r="81" spans="1:131" ht="26.25" customHeight="1" x14ac:dyDescent="0.25">
      <c r="A81" s="241">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44"/>
      <c r="BF81" s="244"/>
      <c r="BG81" s="244"/>
      <c r="BH81" s="244"/>
      <c r="BI81" s="244"/>
      <c r="BJ81" s="244"/>
      <c r="BK81" s="244"/>
      <c r="BL81" s="244"/>
      <c r="BM81" s="244"/>
      <c r="BN81" s="244"/>
      <c r="BO81" s="244"/>
      <c r="BP81" s="244"/>
      <c r="BQ81" s="241">
        <v>75</v>
      </c>
      <c r="BR81" s="246"/>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33"/>
    </row>
    <row r="82" spans="1:131" ht="26.25" customHeight="1" x14ac:dyDescent="0.25">
      <c r="A82" s="241">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44"/>
      <c r="BF82" s="244"/>
      <c r="BG82" s="244"/>
      <c r="BH82" s="244"/>
      <c r="BI82" s="244"/>
      <c r="BJ82" s="244"/>
      <c r="BK82" s="244"/>
      <c r="BL82" s="244"/>
      <c r="BM82" s="244"/>
      <c r="BN82" s="244"/>
      <c r="BO82" s="244"/>
      <c r="BP82" s="244"/>
      <c r="BQ82" s="241">
        <v>76</v>
      </c>
      <c r="BR82" s="246"/>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33"/>
    </row>
    <row r="83" spans="1:131" ht="26.25" customHeight="1" x14ac:dyDescent="0.25">
      <c r="A83" s="241">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44"/>
      <c r="BF83" s="244"/>
      <c r="BG83" s="244"/>
      <c r="BH83" s="244"/>
      <c r="BI83" s="244"/>
      <c r="BJ83" s="244"/>
      <c r="BK83" s="244"/>
      <c r="BL83" s="244"/>
      <c r="BM83" s="244"/>
      <c r="BN83" s="244"/>
      <c r="BO83" s="244"/>
      <c r="BP83" s="244"/>
      <c r="BQ83" s="241">
        <v>77</v>
      </c>
      <c r="BR83" s="246"/>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33"/>
    </row>
    <row r="84" spans="1:131" ht="26.25" customHeight="1" x14ac:dyDescent="0.25">
      <c r="A84" s="241">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44"/>
      <c r="BF84" s="244"/>
      <c r="BG84" s="244"/>
      <c r="BH84" s="244"/>
      <c r="BI84" s="244"/>
      <c r="BJ84" s="244"/>
      <c r="BK84" s="244"/>
      <c r="BL84" s="244"/>
      <c r="BM84" s="244"/>
      <c r="BN84" s="244"/>
      <c r="BO84" s="244"/>
      <c r="BP84" s="244"/>
      <c r="BQ84" s="241">
        <v>78</v>
      </c>
      <c r="BR84" s="246"/>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33"/>
    </row>
    <row r="85" spans="1:131" ht="26.25" customHeight="1" x14ac:dyDescent="0.25">
      <c r="A85" s="241">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44"/>
      <c r="BF85" s="244"/>
      <c r="BG85" s="244"/>
      <c r="BH85" s="244"/>
      <c r="BI85" s="244"/>
      <c r="BJ85" s="244"/>
      <c r="BK85" s="244"/>
      <c r="BL85" s="244"/>
      <c r="BM85" s="244"/>
      <c r="BN85" s="244"/>
      <c r="BO85" s="244"/>
      <c r="BP85" s="244"/>
      <c r="BQ85" s="241">
        <v>79</v>
      </c>
      <c r="BR85" s="246"/>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33"/>
    </row>
    <row r="86" spans="1:131" ht="26.25" customHeight="1" x14ac:dyDescent="0.25">
      <c r="A86" s="241">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44"/>
      <c r="BF86" s="244"/>
      <c r="BG86" s="244"/>
      <c r="BH86" s="244"/>
      <c r="BI86" s="244"/>
      <c r="BJ86" s="244"/>
      <c r="BK86" s="244"/>
      <c r="BL86" s="244"/>
      <c r="BM86" s="244"/>
      <c r="BN86" s="244"/>
      <c r="BO86" s="244"/>
      <c r="BP86" s="244"/>
      <c r="BQ86" s="241">
        <v>80</v>
      </c>
      <c r="BR86" s="246"/>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33"/>
    </row>
    <row r="87" spans="1:131" ht="26.25" customHeight="1" x14ac:dyDescent="0.25">
      <c r="A87" s="247">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44"/>
      <c r="BF87" s="244"/>
      <c r="BG87" s="244"/>
      <c r="BH87" s="244"/>
      <c r="BI87" s="244"/>
      <c r="BJ87" s="244"/>
      <c r="BK87" s="244"/>
      <c r="BL87" s="244"/>
      <c r="BM87" s="244"/>
      <c r="BN87" s="244"/>
      <c r="BO87" s="244"/>
      <c r="BP87" s="244"/>
      <c r="BQ87" s="241">
        <v>81</v>
      </c>
      <c r="BR87" s="246"/>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33"/>
    </row>
    <row r="88" spans="1:131" ht="26.25" customHeight="1" thickBot="1" x14ac:dyDescent="0.3">
      <c r="A88" s="243" t="s">
        <v>391</v>
      </c>
      <c r="B88" s="854" t="s">
        <v>421</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13357</v>
      </c>
      <c r="AG88" s="909"/>
      <c r="AH88" s="909"/>
      <c r="AI88" s="909"/>
      <c r="AJ88" s="909"/>
      <c r="AK88" s="906"/>
      <c r="AL88" s="906"/>
      <c r="AM88" s="906"/>
      <c r="AN88" s="906"/>
      <c r="AO88" s="906"/>
      <c r="AP88" s="909">
        <v>2402</v>
      </c>
      <c r="AQ88" s="909"/>
      <c r="AR88" s="909"/>
      <c r="AS88" s="909"/>
      <c r="AT88" s="909"/>
      <c r="AU88" s="909">
        <v>205</v>
      </c>
      <c r="AV88" s="909"/>
      <c r="AW88" s="909"/>
      <c r="AX88" s="909"/>
      <c r="AY88" s="909"/>
      <c r="AZ88" s="914"/>
      <c r="BA88" s="914"/>
      <c r="BB88" s="914"/>
      <c r="BC88" s="914"/>
      <c r="BD88" s="915"/>
      <c r="BE88" s="244"/>
      <c r="BF88" s="244"/>
      <c r="BG88" s="244"/>
      <c r="BH88" s="244"/>
      <c r="BI88" s="244"/>
      <c r="BJ88" s="244"/>
      <c r="BK88" s="244"/>
      <c r="BL88" s="244"/>
      <c r="BM88" s="244"/>
      <c r="BN88" s="244"/>
      <c r="BO88" s="244"/>
      <c r="BP88" s="244"/>
      <c r="BQ88" s="241">
        <v>82</v>
      </c>
      <c r="BR88" s="246"/>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33"/>
    </row>
    <row r="89" spans="1:131" ht="26.25" hidden="1" customHeight="1" x14ac:dyDescent="0.2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33"/>
    </row>
    <row r="90" spans="1:131" ht="26.25" hidden="1" customHeight="1" x14ac:dyDescent="0.2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33"/>
    </row>
    <row r="91" spans="1:131" ht="26.25" hidden="1" customHeight="1" x14ac:dyDescent="0.2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33"/>
    </row>
    <row r="92" spans="1:131" ht="26.25" hidden="1" customHeight="1" x14ac:dyDescent="0.2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33"/>
    </row>
    <row r="93" spans="1:131" ht="26.25" hidden="1" customHeight="1" x14ac:dyDescent="0.2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33"/>
    </row>
    <row r="94" spans="1:131" ht="26.25" hidden="1" customHeight="1" x14ac:dyDescent="0.2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33"/>
    </row>
    <row r="95" spans="1:131" ht="26.25" hidden="1" customHeight="1" x14ac:dyDescent="0.2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33"/>
    </row>
    <row r="96" spans="1:131" ht="26.25" hidden="1" customHeight="1" x14ac:dyDescent="0.2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33"/>
    </row>
    <row r="97" spans="1:131" ht="26.25" hidden="1" customHeight="1" x14ac:dyDescent="0.2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33"/>
    </row>
    <row r="98" spans="1:131" ht="26.25" hidden="1" customHeight="1" x14ac:dyDescent="0.2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33"/>
    </row>
    <row r="99" spans="1:131" ht="26.25" hidden="1" customHeight="1" x14ac:dyDescent="0.2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33"/>
    </row>
    <row r="100" spans="1:131" ht="26.25" hidden="1" customHeight="1" x14ac:dyDescent="0.2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33"/>
    </row>
    <row r="101" spans="1:131" ht="26.25" hidden="1" customHeight="1" x14ac:dyDescent="0.2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33"/>
    </row>
    <row r="102" spans="1:131" ht="26.25" customHeight="1" thickBot="1" x14ac:dyDescent="0.3">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391</v>
      </c>
      <c r="BR102" s="854" t="s">
        <v>422</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c r="CS102" s="917"/>
      <c r="CT102" s="917"/>
      <c r="CU102" s="917"/>
      <c r="CV102" s="956"/>
      <c r="CW102" s="955"/>
      <c r="CX102" s="917"/>
      <c r="CY102" s="917"/>
      <c r="CZ102" s="917"/>
      <c r="DA102" s="956"/>
      <c r="DB102" s="955"/>
      <c r="DC102" s="917"/>
      <c r="DD102" s="917"/>
      <c r="DE102" s="917"/>
      <c r="DF102" s="956"/>
      <c r="DG102" s="955"/>
      <c r="DH102" s="917"/>
      <c r="DI102" s="917"/>
      <c r="DJ102" s="917"/>
      <c r="DK102" s="956"/>
      <c r="DL102" s="955"/>
      <c r="DM102" s="917"/>
      <c r="DN102" s="917"/>
      <c r="DO102" s="917"/>
      <c r="DP102" s="956"/>
      <c r="DQ102" s="955"/>
      <c r="DR102" s="917"/>
      <c r="DS102" s="917"/>
      <c r="DT102" s="917"/>
      <c r="DU102" s="956"/>
      <c r="DV102" s="854"/>
      <c r="DW102" s="855"/>
      <c r="DX102" s="855"/>
      <c r="DY102" s="855"/>
      <c r="DZ102" s="979"/>
      <c r="EA102" s="233"/>
    </row>
    <row r="103" spans="1:131" ht="26.25" customHeight="1" x14ac:dyDescent="0.2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80" t="s">
        <v>423</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33"/>
    </row>
    <row r="104" spans="1:131" ht="26.25" customHeight="1" x14ac:dyDescent="0.2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1" t="s">
        <v>424</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33"/>
    </row>
    <row r="105" spans="1:131" ht="11.25" customHeight="1" x14ac:dyDescent="0.2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3">
      <c r="A107" s="252" t="s">
        <v>425</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426</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5">
      <c r="A108" s="982" t="s">
        <v>427</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428</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33" customFormat="1" ht="26.25" customHeight="1" x14ac:dyDescent="0.25">
      <c r="A109" s="977" t="s">
        <v>429</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430</v>
      </c>
      <c r="AB109" s="958"/>
      <c r="AC109" s="958"/>
      <c r="AD109" s="958"/>
      <c r="AE109" s="959"/>
      <c r="AF109" s="957" t="s">
        <v>431</v>
      </c>
      <c r="AG109" s="958"/>
      <c r="AH109" s="958"/>
      <c r="AI109" s="958"/>
      <c r="AJ109" s="959"/>
      <c r="AK109" s="957" t="s">
        <v>306</v>
      </c>
      <c r="AL109" s="958"/>
      <c r="AM109" s="958"/>
      <c r="AN109" s="958"/>
      <c r="AO109" s="959"/>
      <c r="AP109" s="957" t="s">
        <v>432</v>
      </c>
      <c r="AQ109" s="958"/>
      <c r="AR109" s="958"/>
      <c r="AS109" s="958"/>
      <c r="AT109" s="960"/>
      <c r="AU109" s="977" t="s">
        <v>429</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430</v>
      </c>
      <c r="BR109" s="958"/>
      <c r="BS109" s="958"/>
      <c r="BT109" s="958"/>
      <c r="BU109" s="959"/>
      <c r="BV109" s="957" t="s">
        <v>431</v>
      </c>
      <c r="BW109" s="958"/>
      <c r="BX109" s="958"/>
      <c r="BY109" s="958"/>
      <c r="BZ109" s="959"/>
      <c r="CA109" s="957" t="s">
        <v>306</v>
      </c>
      <c r="CB109" s="958"/>
      <c r="CC109" s="958"/>
      <c r="CD109" s="958"/>
      <c r="CE109" s="959"/>
      <c r="CF109" s="978" t="s">
        <v>432</v>
      </c>
      <c r="CG109" s="978"/>
      <c r="CH109" s="978"/>
      <c r="CI109" s="978"/>
      <c r="CJ109" s="978"/>
      <c r="CK109" s="957" t="s">
        <v>433</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430</v>
      </c>
      <c r="DH109" s="958"/>
      <c r="DI109" s="958"/>
      <c r="DJ109" s="958"/>
      <c r="DK109" s="959"/>
      <c r="DL109" s="957" t="s">
        <v>431</v>
      </c>
      <c r="DM109" s="958"/>
      <c r="DN109" s="958"/>
      <c r="DO109" s="958"/>
      <c r="DP109" s="959"/>
      <c r="DQ109" s="957" t="s">
        <v>306</v>
      </c>
      <c r="DR109" s="958"/>
      <c r="DS109" s="958"/>
      <c r="DT109" s="958"/>
      <c r="DU109" s="959"/>
      <c r="DV109" s="957" t="s">
        <v>432</v>
      </c>
      <c r="DW109" s="958"/>
      <c r="DX109" s="958"/>
      <c r="DY109" s="958"/>
      <c r="DZ109" s="960"/>
    </row>
    <row r="110" spans="1:131" s="233" customFormat="1" ht="26.25" customHeight="1" x14ac:dyDescent="0.25">
      <c r="A110" s="961" t="s">
        <v>434</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629684</v>
      </c>
      <c r="AB110" s="965"/>
      <c r="AC110" s="965"/>
      <c r="AD110" s="965"/>
      <c r="AE110" s="966"/>
      <c r="AF110" s="967">
        <v>643226</v>
      </c>
      <c r="AG110" s="965"/>
      <c r="AH110" s="965"/>
      <c r="AI110" s="965"/>
      <c r="AJ110" s="966"/>
      <c r="AK110" s="967">
        <v>695820</v>
      </c>
      <c r="AL110" s="965"/>
      <c r="AM110" s="965"/>
      <c r="AN110" s="965"/>
      <c r="AO110" s="966"/>
      <c r="AP110" s="968">
        <v>16.899999999999999</v>
      </c>
      <c r="AQ110" s="969"/>
      <c r="AR110" s="969"/>
      <c r="AS110" s="969"/>
      <c r="AT110" s="970"/>
      <c r="AU110" s="971" t="s">
        <v>73</v>
      </c>
      <c r="AV110" s="972"/>
      <c r="AW110" s="972"/>
      <c r="AX110" s="972"/>
      <c r="AY110" s="972"/>
      <c r="AZ110" s="994" t="s">
        <v>435</v>
      </c>
      <c r="BA110" s="962"/>
      <c r="BB110" s="962"/>
      <c r="BC110" s="962"/>
      <c r="BD110" s="962"/>
      <c r="BE110" s="962"/>
      <c r="BF110" s="962"/>
      <c r="BG110" s="962"/>
      <c r="BH110" s="962"/>
      <c r="BI110" s="962"/>
      <c r="BJ110" s="962"/>
      <c r="BK110" s="962"/>
      <c r="BL110" s="962"/>
      <c r="BM110" s="962"/>
      <c r="BN110" s="962"/>
      <c r="BO110" s="962"/>
      <c r="BP110" s="963"/>
      <c r="BQ110" s="995">
        <v>7293323</v>
      </c>
      <c r="BR110" s="996"/>
      <c r="BS110" s="996"/>
      <c r="BT110" s="996"/>
      <c r="BU110" s="996"/>
      <c r="BV110" s="996">
        <v>7778507</v>
      </c>
      <c r="BW110" s="996"/>
      <c r="BX110" s="996"/>
      <c r="BY110" s="996"/>
      <c r="BZ110" s="996"/>
      <c r="CA110" s="996">
        <v>8660444</v>
      </c>
      <c r="CB110" s="996"/>
      <c r="CC110" s="996"/>
      <c r="CD110" s="996"/>
      <c r="CE110" s="996"/>
      <c r="CF110" s="1009">
        <v>210.2</v>
      </c>
      <c r="CG110" s="1010"/>
      <c r="CH110" s="1010"/>
      <c r="CI110" s="1010"/>
      <c r="CJ110" s="1010"/>
      <c r="CK110" s="1011" t="s">
        <v>436</v>
      </c>
      <c r="CL110" s="1012"/>
      <c r="CM110" s="994" t="s">
        <v>437</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438</v>
      </c>
      <c r="DH110" s="996"/>
      <c r="DI110" s="996"/>
      <c r="DJ110" s="996"/>
      <c r="DK110" s="996"/>
      <c r="DL110" s="996" t="s">
        <v>129</v>
      </c>
      <c r="DM110" s="996"/>
      <c r="DN110" s="996"/>
      <c r="DO110" s="996"/>
      <c r="DP110" s="996"/>
      <c r="DQ110" s="996" t="s">
        <v>129</v>
      </c>
      <c r="DR110" s="996"/>
      <c r="DS110" s="996"/>
      <c r="DT110" s="996"/>
      <c r="DU110" s="996"/>
      <c r="DV110" s="997" t="s">
        <v>438</v>
      </c>
      <c r="DW110" s="997"/>
      <c r="DX110" s="997"/>
      <c r="DY110" s="997"/>
      <c r="DZ110" s="998"/>
    </row>
    <row r="111" spans="1:131" s="233" customFormat="1" ht="26.25" customHeight="1" x14ac:dyDescent="0.25">
      <c r="A111" s="999" t="s">
        <v>439</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129</v>
      </c>
      <c r="AB111" s="1003"/>
      <c r="AC111" s="1003"/>
      <c r="AD111" s="1003"/>
      <c r="AE111" s="1004"/>
      <c r="AF111" s="1005" t="s">
        <v>129</v>
      </c>
      <c r="AG111" s="1003"/>
      <c r="AH111" s="1003"/>
      <c r="AI111" s="1003"/>
      <c r="AJ111" s="1004"/>
      <c r="AK111" s="1005" t="s">
        <v>129</v>
      </c>
      <c r="AL111" s="1003"/>
      <c r="AM111" s="1003"/>
      <c r="AN111" s="1003"/>
      <c r="AO111" s="1004"/>
      <c r="AP111" s="1006" t="s">
        <v>129</v>
      </c>
      <c r="AQ111" s="1007"/>
      <c r="AR111" s="1007"/>
      <c r="AS111" s="1007"/>
      <c r="AT111" s="1008"/>
      <c r="AU111" s="973"/>
      <c r="AV111" s="974"/>
      <c r="AW111" s="974"/>
      <c r="AX111" s="974"/>
      <c r="AY111" s="974"/>
      <c r="AZ111" s="987" t="s">
        <v>440</v>
      </c>
      <c r="BA111" s="988"/>
      <c r="BB111" s="988"/>
      <c r="BC111" s="988"/>
      <c r="BD111" s="988"/>
      <c r="BE111" s="988"/>
      <c r="BF111" s="988"/>
      <c r="BG111" s="988"/>
      <c r="BH111" s="988"/>
      <c r="BI111" s="988"/>
      <c r="BJ111" s="988"/>
      <c r="BK111" s="988"/>
      <c r="BL111" s="988"/>
      <c r="BM111" s="988"/>
      <c r="BN111" s="988"/>
      <c r="BO111" s="988"/>
      <c r="BP111" s="989"/>
      <c r="BQ111" s="990" t="s">
        <v>441</v>
      </c>
      <c r="BR111" s="991"/>
      <c r="BS111" s="991"/>
      <c r="BT111" s="991"/>
      <c r="BU111" s="991"/>
      <c r="BV111" s="991" t="s">
        <v>441</v>
      </c>
      <c r="BW111" s="991"/>
      <c r="BX111" s="991"/>
      <c r="BY111" s="991"/>
      <c r="BZ111" s="991"/>
      <c r="CA111" s="991" t="s">
        <v>129</v>
      </c>
      <c r="CB111" s="991"/>
      <c r="CC111" s="991"/>
      <c r="CD111" s="991"/>
      <c r="CE111" s="991"/>
      <c r="CF111" s="985" t="s">
        <v>175</v>
      </c>
      <c r="CG111" s="986"/>
      <c r="CH111" s="986"/>
      <c r="CI111" s="986"/>
      <c r="CJ111" s="986"/>
      <c r="CK111" s="1013"/>
      <c r="CL111" s="1014"/>
      <c r="CM111" s="987" t="s">
        <v>442</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129</v>
      </c>
      <c r="DH111" s="991"/>
      <c r="DI111" s="991"/>
      <c r="DJ111" s="991"/>
      <c r="DK111" s="991"/>
      <c r="DL111" s="991" t="s">
        <v>441</v>
      </c>
      <c r="DM111" s="991"/>
      <c r="DN111" s="991"/>
      <c r="DO111" s="991"/>
      <c r="DP111" s="991"/>
      <c r="DQ111" s="991" t="s">
        <v>129</v>
      </c>
      <c r="DR111" s="991"/>
      <c r="DS111" s="991"/>
      <c r="DT111" s="991"/>
      <c r="DU111" s="991"/>
      <c r="DV111" s="992" t="s">
        <v>129</v>
      </c>
      <c r="DW111" s="992"/>
      <c r="DX111" s="992"/>
      <c r="DY111" s="992"/>
      <c r="DZ111" s="993"/>
    </row>
    <row r="112" spans="1:131" s="233" customFormat="1" ht="26.25" customHeight="1" x14ac:dyDescent="0.25">
      <c r="A112" s="1017" t="s">
        <v>443</v>
      </c>
      <c r="B112" s="1018"/>
      <c r="C112" s="988" t="s">
        <v>444</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129</v>
      </c>
      <c r="AB112" s="1024"/>
      <c r="AC112" s="1024"/>
      <c r="AD112" s="1024"/>
      <c r="AE112" s="1025"/>
      <c r="AF112" s="1026" t="s">
        <v>441</v>
      </c>
      <c r="AG112" s="1024"/>
      <c r="AH112" s="1024"/>
      <c r="AI112" s="1024"/>
      <c r="AJ112" s="1025"/>
      <c r="AK112" s="1026" t="s">
        <v>441</v>
      </c>
      <c r="AL112" s="1024"/>
      <c r="AM112" s="1024"/>
      <c r="AN112" s="1024"/>
      <c r="AO112" s="1025"/>
      <c r="AP112" s="1027" t="s">
        <v>129</v>
      </c>
      <c r="AQ112" s="1028"/>
      <c r="AR112" s="1028"/>
      <c r="AS112" s="1028"/>
      <c r="AT112" s="1029"/>
      <c r="AU112" s="973"/>
      <c r="AV112" s="974"/>
      <c r="AW112" s="974"/>
      <c r="AX112" s="974"/>
      <c r="AY112" s="974"/>
      <c r="AZ112" s="987" t="s">
        <v>445</v>
      </c>
      <c r="BA112" s="988"/>
      <c r="BB112" s="988"/>
      <c r="BC112" s="988"/>
      <c r="BD112" s="988"/>
      <c r="BE112" s="988"/>
      <c r="BF112" s="988"/>
      <c r="BG112" s="988"/>
      <c r="BH112" s="988"/>
      <c r="BI112" s="988"/>
      <c r="BJ112" s="988"/>
      <c r="BK112" s="988"/>
      <c r="BL112" s="988"/>
      <c r="BM112" s="988"/>
      <c r="BN112" s="988"/>
      <c r="BO112" s="988"/>
      <c r="BP112" s="989"/>
      <c r="BQ112" s="990">
        <v>3038827</v>
      </c>
      <c r="BR112" s="991"/>
      <c r="BS112" s="991"/>
      <c r="BT112" s="991"/>
      <c r="BU112" s="991"/>
      <c r="BV112" s="991">
        <v>2307936</v>
      </c>
      <c r="BW112" s="991"/>
      <c r="BX112" s="991"/>
      <c r="BY112" s="991"/>
      <c r="BZ112" s="991"/>
      <c r="CA112" s="991">
        <v>2050899</v>
      </c>
      <c r="CB112" s="991"/>
      <c r="CC112" s="991"/>
      <c r="CD112" s="991"/>
      <c r="CE112" s="991"/>
      <c r="CF112" s="985">
        <v>49.8</v>
      </c>
      <c r="CG112" s="986"/>
      <c r="CH112" s="986"/>
      <c r="CI112" s="986"/>
      <c r="CJ112" s="986"/>
      <c r="CK112" s="1013"/>
      <c r="CL112" s="1014"/>
      <c r="CM112" s="987" t="s">
        <v>446</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441</v>
      </c>
      <c r="DH112" s="991"/>
      <c r="DI112" s="991"/>
      <c r="DJ112" s="991"/>
      <c r="DK112" s="991"/>
      <c r="DL112" s="991" t="s">
        <v>175</v>
      </c>
      <c r="DM112" s="991"/>
      <c r="DN112" s="991"/>
      <c r="DO112" s="991"/>
      <c r="DP112" s="991"/>
      <c r="DQ112" s="991" t="s">
        <v>129</v>
      </c>
      <c r="DR112" s="991"/>
      <c r="DS112" s="991"/>
      <c r="DT112" s="991"/>
      <c r="DU112" s="991"/>
      <c r="DV112" s="992" t="s">
        <v>129</v>
      </c>
      <c r="DW112" s="992"/>
      <c r="DX112" s="992"/>
      <c r="DY112" s="992"/>
      <c r="DZ112" s="993"/>
    </row>
    <row r="113" spans="1:130" s="233" customFormat="1" ht="26.25" customHeight="1" x14ac:dyDescent="0.25">
      <c r="A113" s="1019"/>
      <c r="B113" s="1020"/>
      <c r="C113" s="988" t="s">
        <v>447</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393802</v>
      </c>
      <c r="AB113" s="1003"/>
      <c r="AC113" s="1003"/>
      <c r="AD113" s="1003"/>
      <c r="AE113" s="1004"/>
      <c r="AF113" s="1005">
        <v>373117</v>
      </c>
      <c r="AG113" s="1003"/>
      <c r="AH113" s="1003"/>
      <c r="AI113" s="1003"/>
      <c r="AJ113" s="1004"/>
      <c r="AK113" s="1005">
        <v>366403</v>
      </c>
      <c r="AL113" s="1003"/>
      <c r="AM113" s="1003"/>
      <c r="AN113" s="1003"/>
      <c r="AO113" s="1004"/>
      <c r="AP113" s="1006">
        <v>8.9</v>
      </c>
      <c r="AQ113" s="1007"/>
      <c r="AR113" s="1007"/>
      <c r="AS113" s="1007"/>
      <c r="AT113" s="1008"/>
      <c r="AU113" s="973"/>
      <c r="AV113" s="974"/>
      <c r="AW113" s="974"/>
      <c r="AX113" s="974"/>
      <c r="AY113" s="974"/>
      <c r="AZ113" s="987" t="s">
        <v>448</v>
      </c>
      <c r="BA113" s="988"/>
      <c r="BB113" s="988"/>
      <c r="BC113" s="988"/>
      <c r="BD113" s="988"/>
      <c r="BE113" s="988"/>
      <c r="BF113" s="988"/>
      <c r="BG113" s="988"/>
      <c r="BH113" s="988"/>
      <c r="BI113" s="988"/>
      <c r="BJ113" s="988"/>
      <c r="BK113" s="988"/>
      <c r="BL113" s="988"/>
      <c r="BM113" s="988"/>
      <c r="BN113" s="988"/>
      <c r="BO113" s="988"/>
      <c r="BP113" s="989"/>
      <c r="BQ113" s="990">
        <v>197980</v>
      </c>
      <c r="BR113" s="991"/>
      <c r="BS113" s="991"/>
      <c r="BT113" s="991"/>
      <c r="BU113" s="991"/>
      <c r="BV113" s="991">
        <v>199774</v>
      </c>
      <c r="BW113" s="991"/>
      <c r="BX113" s="991"/>
      <c r="BY113" s="991"/>
      <c r="BZ113" s="991"/>
      <c r="CA113" s="991">
        <v>205198</v>
      </c>
      <c r="CB113" s="991"/>
      <c r="CC113" s="991"/>
      <c r="CD113" s="991"/>
      <c r="CE113" s="991"/>
      <c r="CF113" s="985">
        <v>5</v>
      </c>
      <c r="CG113" s="986"/>
      <c r="CH113" s="986"/>
      <c r="CI113" s="986"/>
      <c r="CJ113" s="986"/>
      <c r="CK113" s="1013"/>
      <c r="CL113" s="1014"/>
      <c r="CM113" s="987" t="s">
        <v>449</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129</v>
      </c>
      <c r="DH113" s="1024"/>
      <c r="DI113" s="1024"/>
      <c r="DJ113" s="1024"/>
      <c r="DK113" s="1025"/>
      <c r="DL113" s="1026" t="s">
        <v>175</v>
      </c>
      <c r="DM113" s="1024"/>
      <c r="DN113" s="1024"/>
      <c r="DO113" s="1024"/>
      <c r="DP113" s="1025"/>
      <c r="DQ113" s="1026" t="s">
        <v>129</v>
      </c>
      <c r="DR113" s="1024"/>
      <c r="DS113" s="1024"/>
      <c r="DT113" s="1024"/>
      <c r="DU113" s="1025"/>
      <c r="DV113" s="1027" t="s">
        <v>175</v>
      </c>
      <c r="DW113" s="1028"/>
      <c r="DX113" s="1028"/>
      <c r="DY113" s="1028"/>
      <c r="DZ113" s="1029"/>
    </row>
    <row r="114" spans="1:130" s="233" customFormat="1" ht="26.25" customHeight="1" x14ac:dyDescent="0.25">
      <c r="A114" s="1019"/>
      <c r="B114" s="1020"/>
      <c r="C114" s="988" t="s">
        <v>450</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25372</v>
      </c>
      <c r="AB114" s="1024"/>
      <c r="AC114" s="1024"/>
      <c r="AD114" s="1024"/>
      <c r="AE114" s="1025"/>
      <c r="AF114" s="1026">
        <v>20426</v>
      </c>
      <c r="AG114" s="1024"/>
      <c r="AH114" s="1024"/>
      <c r="AI114" s="1024"/>
      <c r="AJ114" s="1025"/>
      <c r="AK114" s="1026">
        <v>21090</v>
      </c>
      <c r="AL114" s="1024"/>
      <c r="AM114" s="1024"/>
      <c r="AN114" s="1024"/>
      <c r="AO114" s="1025"/>
      <c r="AP114" s="1027">
        <v>0.5</v>
      </c>
      <c r="AQ114" s="1028"/>
      <c r="AR114" s="1028"/>
      <c r="AS114" s="1028"/>
      <c r="AT114" s="1029"/>
      <c r="AU114" s="973"/>
      <c r="AV114" s="974"/>
      <c r="AW114" s="974"/>
      <c r="AX114" s="974"/>
      <c r="AY114" s="974"/>
      <c r="AZ114" s="987" t="s">
        <v>451</v>
      </c>
      <c r="BA114" s="988"/>
      <c r="BB114" s="988"/>
      <c r="BC114" s="988"/>
      <c r="BD114" s="988"/>
      <c r="BE114" s="988"/>
      <c r="BF114" s="988"/>
      <c r="BG114" s="988"/>
      <c r="BH114" s="988"/>
      <c r="BI114" s="988"/>
      <c r="BJ114" s="988"/>
      <c r="BK114" s="988"/>
      <c r="BL114" s="988"/>
      <c r="BM114" s="988"/>
      <c r="BN114" s="988"/>
      <c r="BO114" s="988"/>
      <c r="BP114" s="989"/>
      <c r="BQ114" s="990">
        <v>576892</v>
      </c>
      <c r="BR114" s="991"/>
      <c r="BS114" s="991"/>
      <c r="BT114" s="991"/>
      <c r="BU114" s="991"/>
      <c r="BV114" s="991">
        <v>555323</v>
      </c>
      <c r="BW114" s="991"/>
      <c r="BX114" s="991"/>
      <c r="BY114" s="991"/>
      <c r="BZ114" s="991"/>
      <c r="CA114" s="991">
        <v>641297</v>
      </c>
      <c r="CB114" s="991"/>
      <c r="CC114" s="991"/>
      <c r="CD114" s="991"/>
      <c r="CE114" s="991"/>
      <c r="CF114" s="985">
        <v>15.6</v>
      </c>
      <c r="CG114" s="986"/>
      <c r="CH114" s="986"/>
      <c r="CI114" s="986"/>
      <c r="CJ114" s="986"/>
      <c r="CK114" s="1013"/>
      <c r="CL114" s="1014"/>
      <c r="CM114" s="987" t="s">
        <v>452</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129</v>
      </c>
      <c r="DH114" s="1024"/>
      <c r="DI114" s="1024"/>
      <c r="DJ114" s="1024"/>
      <c r="DK114" s="1025"/>
      <c r="DL114" s="1026" t="s">
        <v>441</v>
      </c>
      <c r="DM114" s="1024"/>
      <c r="DN114" s="1024"/>
      <c r="DO114" s="1024"/>
      <c r="DP114" s="1025"/>
      <c r="DQ114" s="1026" t="s">
        <v>129</v>
      </c>
      <c r="DR114" s="1024"/>
      <c r="DS114" s="1024"/>
      <c r="DT114" s="1024"/>
      <c r="DU114" s="1025"/>
      <c r="DV114" s="1027" t="s">
        <v>441</v>
      </c>
      <c r="DW114" s="1028"/>
      <c r="DX114" s="1028"/>
      <c r="DY114" s="1028"/>
      <c r="DZ114" s="1029"/>
    </row>
    <row r="115" spans="1:130" s="233" customFormat="1" ht="26.25" customHeight="1" x14ac:dyDescent="0.25">
      <c r="A115" s="1019"/>
      <c r="B115" s="1020"/>
      <c r="C115" s="988" t="s">
        <v>453</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t="s">
        <v>441</v>
      </c>
      <c r="AB115" s="1003"/>
      <c r="AC115" s="1003"/>
      <c r="AD115" s="1003"/>
      <c r="AE115" s="1004"/>
      <c r="AF115" s="1005" t="s">
        <v>129</v>
      </c>
      <c r="AG115" s="1003"/>
      <c r="AH115" s="1003"/>
      <c r="AI115" s="1003"/>
      <c r="AJ115" s="1004"/>
      <c r="AK115" s="1005" t="s">
        <v>175</v>
      </c>
      <c r="AL115" s="1003"/>
      <c r="AM115" s="1003"/>
      <c r="AN115" s="1003"/>
      <c r="AO115" s="1004"/>
      <c r="AP115" s="1006" t="s">
        <v>441</v>
      </c>
      <c r="AQ115" s="1007"/>
      <c r="AR115" s="1007"/>
      <c r="AS115" s="1007"/>
      <c r="AT115" s="1008"/>
      <c r="AU115" s="973"/>
      <c r="AV115" s="974"/>
      <c r="AW115" s="974"/>
      <c r="AX115" s="974"/>
      <c r="AY115" s="974"/>
      <c r="AZ115" s="987" t="s">
        <v>454</v>
      </c>
      <c r="BA115" s="988"/>
      <c r="BB115" s="988"/>
      <c r="BC115" s="988"/>
      <c r="BD115" s="988"/>
      <c r="BE115" s="988"/>
      <c r="BF115" s="988"/>
      <c r="BG115" s="988"/>
      <c r="BH115" s="988"/>
      <c r="BI115" s="988"/>
      <c r="BJ115" s="988"/>
      <c r="BK115" s="988"/>
      <c r="BL115" s="988"/>
      <c r="BM115" s="988"/>
      <c r="BN115" s="988"/>
      <c r="BO115" s="988"/>
      <c r="BP115" s="989"/>
      <c r="BQ115" s="990" t="s">
        <v>175</v>
      </c>
      <c r="BR115" s="991"/>
      <c r="BS115" s="991"/>
      <c r="BT115" s="991"/>
      <c r="BU115" s="991"/>
      <c r="BV115" s="991" t="s">
        <v>129</v>
      </c>
      <c r="BW115" s="991"/>
      <c r="BX115" s="991"/>
      <c r="BY115" s="991"/>
      <c r="BZ115" s="991"/>
      <c r="CA115" s="991" t="s">
        <v>129</v>
      </c>
      <c r="CB115" s="991"/>
      <c r="CC115" s="991"/>
      <c r="CD115" s="991"/>
      <c r="CE115" s="991"/>
      <c r="CF115" s="985" t="s">
        <v>438</v>
      </c>
      <c r="CG115" s="986"/>
      <c r="CH115" s="986"/>
      <c r="CI115" s="986"/>
      <c r="CJ115" s="986"/>
      <c r="CK115" s="1013"/>
      <c r="CL115" s="1014"/>
      <c r="CM115" s="987" t="s">
        <v>455</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441</v>
      </c>
      <c r="DH115" s="1024"/>
      <c r="DI115" s="1024"/>
      <c r="DJ115" s="1024"/>
      <c r="DK115" s="1025"/>
      <c r="DL115" s="1026" t="s">
        <v>175</v>
      </c>
      <c r="DM115" s="1024"/>
      <c r="DN115" s="1024"/>
      <c r="DO115" s="1024"/>
      <c r="DP115" s="1025"/>
      <c r="DQ115" s="1026" t="s">
        <v>129</v>
      </c>
      <c r="DR115" s="1024"/>
      <c r="DS115" s="1024"/>
      <c r="DT115" s="1024"/>
      <c r="DU115" s="1025"/>
      <c r="DV115" s="1027" t="s">
        <v>129</v>
      </c>
      <c r="DW115" s="1028"/>
      <c r="DX115" s="1028"/>
      <c r="DY115" s="1028"/>
      <c r="DZ115" s="1029"/>
    </row>
    <row r="116" spans="1:130" s="233" customFormat="1" ht="26.25" customHeight="1" x14ac:dyDescent="0.25">
      <c r="A116" s="1021"/>
      <c r="B116" s="1022"/>
      <c r="C116" s="1030" t="s">
        <v>456</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129</v>
      </c>
      <c r="AB116" s="1024"/>
      <c r="AC116" s="1024"/>
      <c r="AD116" s="1024"/>
      <c r="AE116" s="1025"/>
      <c r="AF116" s="1026" t="s">
        <v>129</v>
      </c>
      <c r="AG116" s="1024"/>
      <c r="AH116" s="1024"/>
      <c r="AI116" s="1024"/>
      <c r="AJ116" s="1025"/>
      <c r="AK116" s="1026" t="s">
        <v>129</v>
      </c>
      <c r="AL116" s="1024"/>
      <c r="AM116" s="1024"/>
      <c r="AN116" s="1024"/>
      <c r="AO116" s="1025"/>
      <c r="AP116" s="1027" t="s">
        <v>175</v>
      </c>
      <c r="AQ116" s="1028"/>
      <c r="AR116" s="1028"/>
      <c r="AS116" s="1028"/>
      <c r="AT116" s="1029"/>
      <c r="AU116" s="973"/>
      <c r="AV116" s="974"/>
      <c r="AW116" s="974"/>
      <c r="AX116" s="974"/>
      <c r="AY116" s="974"/>
      <c r="AZ116" s="1032" t="s">
        <v>457</v>
      </c>
      <c r="BA116" s="1033"/>
      <c r="BB116" s="1033"/>
      <c r="BC116" s="1033"/>
      <c r="BD116" s="1033"/>
      <c r="BE116" s="1033"/>
      <c r="BF116" s="1033"/>
      <c r="BG116" s="1033"/>
      <c r="BH116" s="1033"/>
      <c r="BI116" s="1033"/>
      <c r="BJ116" s="1033"/>
      <c r="BK116" s="1033"/>
      <c r="BL116" s="1033"/>
      <c r="BM116" s="1033"/>
      <c r="BN116" s="1033"/>
      <c r="BO116" s="1033"/>
      <c r="BP116" s="1034"/>
      <c r="BQ116" s="990" t="s">
        <v>129</v>
      </c>
      <c r="BR116" s="991"/>
      <c r="BS116" s="991"/>
      <c r="BT116" s="991"/>
      <c r="BU116" s="991"/>
      <c r="BV116" s="991" t="s">
        <v>175</v>
      </c>
      <c r="BW116" s="991"/>
      <c r="BX116" s="991"/>
      <c r="BY116" s="991"/>
      <c r="BZ116" s="991"/>
      <c r="CA116" s="991" t="s">
        <v>438</v>
      </c>
      <c r="CB116" s="991"/>
      <c r="CC116" s="991"/>
      <c r="CD116" s="991"/>
      <c r="CE116" s="991"/>
      <c r="CF116" s="985" t="s">
        <v>129</v>
      </c>
      <c r="CG116" s="986"/>
      <c r="CH116" s="986"/>
      <c r="CI116" s="986"/>
      <c r="CJ116" s="986"/>
      <c r="CK116" s="1013"/>
      <c r="CL116" s="1014"/>
      <c r="CM116" s="987" t="s">
        <v>458</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129</v>
      </c>
      <c r="DH116" s="1024"/>
      <c r="DI116" s="1024"/>
      <c r="DJ116" s="1024"/>
      <c r="DK116" s="1025"/>
      <c r="DL116" s="1026" t="s">
        <v>129</v>
      </c>
      <c r="DM116" s="1024"/>
      <c r="DN116" s="1024"/>
      <c r="DO116" s="1024"/>
      <c r="DP116" s="1025"/>
      <c r="DQ116" s="1026" t="s">
        <v>129</v>
      </c>
      <c r="DR116" s="1024"/>
      <c r="DS116" s="1024"/>
      <c r="DT116" s="1024"/>
      <c r="DU116" s="1025"/>
      <c r="DV116" s="1027" t="s">
        <v>129</v>
      </c>
      <c r="DW116" s="1028"/>
      <c r="DX116" s="1028"/>
      <c r="DY116" s="1028"/>
      <c r="DZ116" s="1029"/>
    </row>
    <row r="117" spans="1:130" s="233" customFormat="1" ht="26.25" customHeight="1" x14ac:dyDescent="0.25">
      <c r="A117" s="977" t="s">
        <v>187</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459</v>
      </c>
      <c r="Z117" s="959"/>
      <c r="AA117" s="1043">
        <v>1048858</v>
      </c>
      <c r="AB117" s="1044"/>
      <c r="AC117" s="1044"/>
      <c r="AD117" s="1044"/>
      <c r="AE117" s="1045"/>
      <c r="AF117" s="1046">
        <v>1036769</v>
      </c>
      <c r="AG117" s="1044"/>
      <c r="AH117" s="1044"/>
      <c r="AI117" s="1044"/>
      <c r="AJ117" s="1045"/>
      <c r="AK117" s="1046">
        <v>1083313</v>
      </c>
      <c r="AL117" s="1044"/>
      <c r="AM117" s="1044"/>
      <c r="AN117" s="1044"/>
      <c r="AO117" s="1045"/>
      <c r="AP117" s="1047"/>
      <c r="AQ117" s="1048"/>
      <c r="AR117" s="1048"/>
      <c r="AS117" s="1048"/>
      <c r="AT117" s="1049"/>
      <c r="AU117" s="973"/>
      <c r="AV117" s="974"/>
      <c r="AW117" s="974"/>
      <c r="AX117" s="974"/>
      <c r="AY117" s="974"/>
      <c r="AZ117" s="1039" t="s">
        <v>460</v>
      </c>
      <c r="BA117" s="1040"/>
      <c r="BB117" s="1040"/>
      <c r="BC117" s="1040"/>
      <c r="BD117" s="1040"/>
      <c r="BE117" s="1040"/>
      <c r="BF117" s="1040"/>
      <c r="BG117" s="1040"/>
      <c r="BH117" s="1040"/>
      <c r="BI117" s="1040"/>
      <c r="BJ117" s="1040"/>
      <c r="BK117" s="1040"/>
      <c r="BL117" s="1040"/>
      <c r="BM117" s="1040"/>
      <c r="BN117" s="1040"/>
      <c r="BO117" s="1040"/>
      <c r="BP117" s="1041"/>
      <c r="BQ117" s="990" t="s">
        <v>129</v>
      </c>
      <c r="BR117" s="991"/>
      <c r="BS117" s="991"/>
      <c r="BT117" s="991"/>
      <c r="BU117" s="991"/>
      <c r="BV117" s="991" t="s">
        <v>129</v>
      </c>
      <c r="BW117" s="991"/>
      <c r="BX117" s="991"/>
      <c r="BY117" s="991"/>
      <c r="BZ117" s="991"/>
      <c r="CA117" s="991" t="s">
        <v>129</v>
      </c>
      <c r="CB117" s="991"/>
      <c r="CC117" s="991"/>
      <c r="CD117" s="991"/>
      <c r="CE117" s="991"/>
      <c r="CF117" s="985" t="s">
        <v>438</v>
      </c>
      <c r="CG117" s="986"/>
      <c r="CH117" s="986"/>
      <c r="CI117" s="986"/>
      <c r="CJ117" s="986"/>
      <c r="CK117" s="1013"/>
      <c r="CL117" s="1014"/>
      <c r="CM117" s="987" t="s">
        <v>461</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129</v>
      </c>
      <c r="DH117" s="1024"/>
      <c r="DI117" s="1024"/>
      <c r="DJ117" s="1024"/>
      <c r="DK117" s="1025"/>
      <c r="DL117" s="1026" t="s">
        <v>175</v>
      </c>
      <c r="DM117" s="1024"/>
      <c r="DN117" s="1024"/>
      <c r="DO117" s="1024"/>
      <c r="DP117" s="1025"/>
      <c r="DQ117" s="1026" t="s">
        <v>175</v>
      </c>
      <c r="DR117" s="1024"/>
      <c r="DS117" s="1024"/>
      <c r="DT117" s="1024"/>
      <c r="DU117" s="1025"/>
      <c r="DV117" s="1027" t="s">
        <v>438</v>
      </c>
      <c r="DW117" s="1028"/>
      <c r="DX117" s="1028"/>
      <c r="DY117" s="1028"/>
      <c r="DZ117" s="1029"/>
    </row>
    <row r="118" spans="1:130" s="233" customFormat="1" ht="26.25" customHeight="1" x14ac:dyDescent="0.25">
      <c r="A118" s="977" t="s">
        <v>433</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430</v>
      </c>
      <c r="AB118" s="958"/>
      <c r="AC118" s="958"/>
      <c r="AD118" s="958"/>
      <c r="AE118" s="959"/>
      <c r="AF118" s="957" t="s">
        <v>431</v>
      </c>
      <c r="AG118" s="958"/>
      <c r="AH118" s="958"/>
      <c r="AI118" s="958"/>
      <c r="AJ118" s="959"/>
      <c r="AK118" s="957" t="s">
        <v>306</v>
      </c>
      <c r="AL118" s="958"/>
      <c r="AM118" s="958"/>
      <c r="AN118" s="958"/>
      <c r="AO118" s="959"/>
      <c r="AP118" s="1035" t="s">
        <v>432</v>
      </c>
      <c r="AQ118" s="1036"/>
      <c r="AR118" s="1036"/>
      <c r="AS118" s="1036"/>
      <c r="AT118" s="1037"/>
      <c r="AU118" s="973"/>
      <c r="AV118" s="974"/>
      <c r="AW118" s="974"/>
      <c r="AX118" s="974"/>
      <c r="AY118" s="974"/>
      <c r="AZ118" s="1038" t="s">
        <v>462</v>
      </c>
      <c r="BA118" s="1030"/>
      <c r="BB118" s="1030"/>
      <c r="BC118" s="1030"/>
      <c r="BD118" s="1030"/>
      <c r="BE118" s="1030"/>
      <c r="BF118" s="1030"/>
      <c r="BG118" s="1030"/>
      <c r="BH118" s="1030"/>
      <c r="BI118" s="1030"/>
      <c r="BJ118" s="1030"/>
      <c r="BK118" s="1030"/>
      <c r="BL118" s="1030"/>
      <c r="BM118" s="1030"/>
      <c r="BN118" s="1030"/>
      <c r="BO118" s="1030"/>
      <c r="BP118" s="1031"/>
      <c r="BQ118" s="1064" t="s">
        <v>438</v>
      </c>
      <c r="BR118" s="1065"/>
      <c r="BS118" s="1065"/>
      <c r="BT118" s="1065"/>
      <c r="BU118" s="1065"/>
      <c r="BV118" s="1065" t="s">
        <v>129</v>
      </c>
      <c r="BW118" s="1065"/>
      <c r="BX118" s="1065"/>
      <c r="BY118" s="1065"/>
      <c r="BZ118" s="1065"/>
      <c r="CA118" s="1065" t="s">
        <v>129</v>
      </c>
      <c r="CB118" s="1065"/>
      <c r="CC118" s="1065"/>
      <c r="CD118" s="1065"/>
      <c r="CE118" s="1065"/>
      <c r="CF118" s="985" t="s">
        <v>129</v>
      </c>
      <c r="CG118" s="986"/>
      <c r="CH118" s="986"/>
      <c r="CI118" s="986"/>
      <c r="CJ118" s="986"/>
      <c r="CK118" s="1013"/>
      <c r="CL118" s="1014"/>
      <c r="CM118" s="987" t="s">
        <v>463</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175</v>
      </c>
      <c r="DH118" s="1024"/>
      <c r="DI118" s="1024"/>
      <c r="DJ118" s="1024"/>
      <c r="DK118" s="1025"/>
      <c r="DL118" s="1026" t="s">
        <v>129</v>
      </c>
      <c r="DM118" s="1024"/>
      <c r="DN118" s="1024"/>
      <c r="DO118" s="1024"/>
      <c r="DP118" s="1025"/>
      <c r="DQ118" s="1026" t="s">
        <v>129</v>
      </c>
      <c r="DR118" s="1024"/>
      <c r="DS118" s="1024"/>
      <c r="DT118" s="1024"/>
      <c r="DU118" s="1025"/>
      <c r="DV118" s="1027" t="s">
        <v>129</v>
      </c>
      <c r="DW118" s="1028"/>
      <c r="DX118" s="1028"/>
      <c r="DY118" s="1028"/>
      <c r="DZ118" s="1029"/>
    </row>
    <row r="119" spans="1:130" s="233" customFormat="1" ht="26.25" customHeight="1" x14ac:dyDescent="0.25">
      <c r="A119" s="1121" t="s">
        <v>436</v>
      </c>
      <c r="B119" s="1012"/>
      <c r="C119" s="994" t="s">
        <v>437</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175</v>
      </c>
      <c r="AB119" s="965"/>
      <c r="AC119" s="965"/>
      <c r="AD119" s="965"/>
      <c r="AE119" s="966"/>
      <c r="AF119" s="967" t="s">
        <v>129</v>
      </c>
      <c r="AG119" s="965"/>
      <c r="AH119" s="965"/>
      <c r="AI119" s="965"/>
      <c r="AJ119" s="966"/>
      <c r="AK119" s="967" t="s">
        <v>129</v>
      </c>
      <c r="AL119" s="965"/>
      <c r="AM119" s="965"/>
      <c r="AN119" s="965"/>
      <c r="AO119" s="966"/>
      <c r="AP119" s="968" t="s">
        <v>129</v>
      </c>
      <c r="AQ119" s="969"/>
      <c r="AR119" s="969"/>
      <c r="AS119" s="969"/>
      <c r="AT119" s="970"/>
      <c r="AU119" s="975"/>
      <c r="AV119" s="976"/>
      <c r="AW119" s="976"/>
      <c r="AX119" s="976"/>
      <c r="AY119" s="976"/>
      <c r="AZ119" s="254" t="s">
        <v>187</v>
      </c>
      <c r="BA119" s="254"/>
      <c r="BB119" s="254"/>
      <c r="BC119" s="254"/>
      <c r="BD119" s="254"/>
      <c r="BE119" s="254"/>
      <c r="BF119" s="254"/>
      <c r="BG119" s="254"/>
      <c r="BH119" s="254"/>
      <c r="BI119" s="254"/>
      <c r="BJ119" s="254"/>
      <c r="BK119" s="254"/>
      <c r="BL119" s="254"/>
      <c r="BM119" s="254"/>
      <c r="BN119" s="254"/>
      <c r="BO119" s="1042" t="s">
        <v>464</v>
      </c>
      <c r="BP119" s="1070"/>
      <c r="BQ119" s="1064">
        <v>11107022</v>
      </c>
      <c r="BR119" s="1065"/>
      <c r="BS119" s="1065"/>
      <c r="BT119" s="1065"/>
      <c r="BU119" s="1065"/>
      <c r="BV119" s="1065">
        <v>10841540</v>
      </c>
      <c r="BW119" s="1065"/>
      <c r="BX119" s="1065"/>
      <c r="BY119" s="1065"/>
      <c r="BZ119" s="1065"/>
      <c r="CA119" s="1065">
        <v>11557838</v>
      </c>
      <c r="CB119" s="1065"/>
      <c r="CC119" s="1065"/>
      <c r="CD119" s="1065"/>
      <c r="CE119" s="1065"/>
      <c r="CF119" s="1066"/>
      <c r="CG119" s="1067"/>
      <c r="CH119" s="1067"/>
      <c r="CI119" s="1067"/>
      <c r="CJ119" s="1068"/>
      <c r="CK119" s="1015"/>
      <c r="CL119" s="1016"/>
      <c r="CM119" s="1038" t="s">
        <v>465</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129</v>
      </c>
      <c r="DH119" s="1051"/>
      <c r="DI119" s="1051"/>
      <c r="DJ119" s="1051"/>
      <c r="DK119" s="1052"/>
      <c r="DL119" s="1050" t="s">
        <v>129</v>
      </c>
      <c r="DM119" s="1051"/>
      <c r="DN119" s="1051"/>
      <c r="DO119" s="1051"/>
      <c r="DP119" s="1052"/>
      <c r="DQ119" s="1050" t="s">
        <v>129</v>
      </c>
      <c r="DR119" s="1051"/>
      <c r="DS119" s="1051"/>
      <c r="DT119" s="1051"/>
      <c r="DU119" s="1052"/>
      <c r="DV119" s="1053" t="s">
        <v>129</v>
      </c>
      <c r="DW119" s="1054"/>
      <c r="DX119" s="1054"/>
      <c r="DY119" s="1054"/>
      <c r="DZ119" s="1055"/>
    </row>
    <row r="120" spans="1:130" s="233" customFormat="1" ht="26.25" customHeight="1" x14ac:dyDescent="0.25">
      <c r="A120" s="1122"/>
      <c r="B120" s="1014"/>
      <c r="C120" s="987" t="s">
        <v>442</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129</v>
      </c>
      <c r="AB120" s="1024"/>
      <c r="AC120" s="1024"/>
      <c r="AD120" s="1024"/>
      <c r="AE120" s="1025"/>
      <c r="AF120" s="1026" t="s">
        <v>129</v>
      </c>
      <c r="AG120" s="1024"/>
      <c r="AH120" s="1024"/>
      <c r="AI120" s="1024"/>
      <c r="AJ120" s="1025"/>
      <c r="AK120" s="1026" t="s">
        <v>129</v>
      </c>
      <c r="AL120" s="1024"/>
      <c r="AM120" s="1024"/>
      <c r="AN120" s="1024"/>
      <c r="AO120" s="1025"/>
      <c r="AP120" s="1027" t="s">
        <v>129</v>
      </c>
      <c r="AQ120" s="1028"/>
      <c r="AR120" s="1028"/>
      <c r="AS120" s="1028"/>
      <c r="AT120" s="1029"/>
      <c r="AU120" s="1056" t="s">
        <v>466</v>
      </c>
      <c r="AV120" s="1057"/>
      <c r="AW120" s="1057"/>
      <c r="AX120" s="1057"/>
      <c r="AY120" s="1058"/>
      <c r="AZ120" s="994" t="s">
        <v>467</v>
      </c>
      <c r="BA120" s="962"/>
      <c r="BB120" s="962"/>
      <c r="BC120" s="962"/>
      <c r="BD120" s="962"/>
      <c r="BE120" s="962"/>
      <c r="BF120" s="962"/>
      <c r="BG120" s="962"/>
      <c r="BH120" s="962"/>
      <c r="BI120" s="962"/>
      <c r="BJ120" s="962"/>
      <c r="BK120" s="962"/>
      <c r="BL120" s="962"/>
      <c r="BM120" s="962"/>
      <c r="BN120" s="962"/>
      <c r="BO120" s="962"/>
      <c r="BP120" s="963"/>
      <c r="BQ120" s="995">
        <v>3078028</v>
      </c>
      <c r="BR120" s="996"/>
      <c r="BS120" s="996"/>
      <c r="BT120" s="996"/>
      <c r="BU120" s="996"/>
      <c r="BV120" s="996">
        <v>3656569</v>
      </c>
      <c r="BW120" s="996"/>
      <c r="BX120" s="996"/>
      <c r="BY120" s="996"/>
      <c r="BZ120" s="996"/>
      <c r="CA120" s="996">
        <v>4167143</v>
      </c>
      <c r="CB120" s="996"/>
      <c r="CC120" s="996"/>
      <c r="CD120" s="996"/>
      <c r="CE120" s="996"/>
      <c r="CF120" s="1009">
        <v>101.1</v>
      </c>
      <c r="CG120" s="1010"/>
      <c r="CH120" s="1010"/>
      <c r="CI120" s="1010"/>
      <c r="CJ120" s="1010"/>
      <c r="CK120" s="1071" t="s">
        <v>468</v>
      </c>
      <c r="CL120" s="1072"/>
      <c r="CM120" s="1072"/>
      <c r="CN120" s="1072"/>
      <c r="CO120" s="1073"/>
      <c r="CP120" s="1079" t="s">
        <v>408</v>
      </c>
      <c r="CQ120" s="1080"/>
      <c r="CR120" s="1080"/>
      <c r="CS120" s="1080"/>
      <c r="CT120" s="1080"/>
      <c r="CU120" s="1080"/>
      <c r="CV120" s="1080"/>
      <c r="CW120" s="1080"/>
      <c r="CX120" s="1080"/>
      <c r="CY120" s="1080"/>
      <c r="CZ120" s="1080"/>
      <c r="DA120" s="1080"/>
      <c r="DB120" s="1080"/>
      <c r="DC120" s="1080"/>
      <c r="DD120" s="1080"/>
      <c r="DE120" s="1080"/>
      <c r="DF120" s="1081"/>
      <c r="DG120" s="995">
        <v>2596316</v>
      </c>
      <c r="DH120" s="996"/>
      <c r="DI120" s="996"/>
      <c r="DJ120" s="996"/>
      <c r="DK120" s="996"/>
      <c r="DL120" s="996">
        <v>2289156</v>
      </c>
      <c r="DM120" s="996"/>
      <c r="DN120" s="996"/>
      <c r="DO120" s="996"/>
      <c r="DP120" s="996"/>
      <c r="DQ120" s="996">
        <v>2041865</v>
      </c>
      <c r="DR120" s="996"/>
      <c r="DS120" s="996"/>
      <c r="DT120" s="996"/>
      <c r="DU120" s="996"/>
      <c r="DV120" s="997">
        <v>49.6</v>
      </c>
      <c r="DW120" s="997"/>
      <c r="DX120" s="997"/>
      <c r="DY120" s="997"/>
      <c r="DZ120" s="998"/>
    </row>
    <row r="121" spans="1:130" s="233" customFormat="1" ht="26.25" customHeight="1" x14ac:dyDescent="0.25">
      <c r="A121" s="1122"/>
      <c r="B121" s="1014"/>
      <c r="C121" s="1039" t="s">
        <v>469</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129</v>
      </c>
      <c r="AB121" s="1024"/>
      <c r="AC121" s="1024"/>
      <c r="AD121" s="1024"/>
      <c r="AE121" s="1025"/>
      <c r="AF121" s="1026" t="s">
        <v>129</v>
      </c>
      <c r="AG121" s="1024"/>
      <c r="AH121" s="1024"/>
      <c r="AI121" s="1024"/>
      <c r="AJ121" s="1025"/>
      <c r="AK121" s="1026" t="s">
        <v>129</v>
      </c>
      <c r="AL121" s="1024"/>
      <c r="AM121" s="1024"/>
      <c r="AN121" s="1024"/>
      <c r="AO121" s="1025"/>
      <c r="AP121" s="1027" t="s">
        <v>129</v>
      </c>
      <c r="AQ121" s="1028"/>
      <c r="AR121" s="1028"/>
      <c r="AS121" s="1028"/>
      <c r="AT121" s="1029"/>
      <c r="AU121" s="1059"/>
      <c r="AV121" s="1060"/>
      <c r="AW121" s="1060"/>
      <c r="AX121" s="1060"/>
      <c r="AY121" s="1061"/>
      <c r="AZ121" s="987" t="s">
        <v>470</v>
      </c>
      <c r="BA121" s="988"/>
      <c r="BB121" s="988"/>
      <c r="BC121" s="988"/>
      <c r="BD121" s="988"/>
      <c r="BE121" s="988"/>
      <c r="BF121" s="988"/>
      <c r="BG121" s="988"/>
      <c r="BH121" s="988"/>
      <c r="BI121" s="988"/>
      <c r="BJ121" s="988"/>
      <c r="BK121" s="988"/>
      <c r="BL121" s="988"/>
      <c r="BM121" s="988"/>
      <c r="BN121" s="988"/>
      <c r="BO121" s="988"/>
      <c r="BP121" s="989"/>
      <c r="BQ121" s="990" t="s">
        <v>129</v>
      </c>
      <c r="BR121" s="991"/>
      <c r="BS121" s="991"/>
      <c r="BT121" s="991"/>
      <c r="BU121" s="991"/>
      <c r="BV121" s="991" t="s">
        <v>129</v>
      </c>
      <c r="BW121" s="991"/>
      <c r="BX121" s="991"/>
      <c r="BY121" s="991"/>
      <c r="BZ121" s="991"/>
      <c r="CA121" s="991" t="s">
        <v>129</v>
      </c>
      <c r="CB121" s="991"/>
      <c r="CC121" s="991"/>
      <c r="CD121" s="991"/>
      <c r="CE121" s="991"/>
      <c r="CF121" s="985" t="s">
        <v>438</v>
      </c>
      <c r="CG121" s="986"/>
      <c r="CH121" s="986"/>
      <c r="CI121" s="986"/>
      <c r="CJ121" s="986"/>
      <c r="CK121" s="1074"/>
      <c r="CL121" s="1075"/>
      <c r="CM121" s="1075"/>
      <c r="CN121" s="1075"/>
      <c r="CO121" s="1076"/>
      <c r="CP121" s="1084" t="s">
        <v>406</v>
      </c>
      <c r="CQ121" s="1085"/>
      <c r="CR121" s="1085"/>
      <c r="CS121" s="1085"/>
      <c r="CT121" s="1085"/>
      <c r="CU121" s="1085"/>
      <c r="CV121" s="1085"/>
      <c r="CW121" s="1085"/>
      <c r="CX121" s="1085"/>
      <c r="CY121" s="1085"/>
      <c r="CZ121" s="1085"/>
      <c r="DA121" s="1085"/>
      <c r="DB121" s="1085"/>
      <c r="DC121" s="1085"/>
      <c r="DD121" s="1085"/>
      <c r="DE121" s="1085"/>
      <c r="DF121" s="1086"/>
      <c r="DG121" s="990">
        <v>30963</v>
      </c>
      <c r="DH121" s="991"/>
      <c r="DI121" s="991"/>
      <c r="DJ121" s="991"/>
      <c r="DK121" s="991"/>
      <c r="DL121" s="991">
        <v>18780</v>
      </c>
      <c r="DM121" s="991"/>
      <c r="DN121" s="991"/>
      <c r="DO121" s="991"/>
      <c r="DP121" s="991"/>
      <c r="DQ121" s="991">
        <v>9034</v>
      </c>
      <c r="DR121" s="991"/>
      <c r="DS121" s="991"/>
      <c r="DT121" s="991"/>
      <c r="DU121" s="991"/>
      <c r="DV121" s="992">
        <v>0.2</v>
      </c>
      <c r="DW121" s="992"/>
      <c r="DX121" s="992"/>
      <c r="DY121" s="992"/>
      <c r="DZ121" s="993"/>
    </row>
    <row r="122" spans="1:130" s="233" customFormat="1" ht="26.25" customHeight="1" x14ac:dyDescent="0.25">
      <c r="A122" s="1122"/>
      <c r="B122" s="1014"/>
      <c r="C122" s="987" t="s">
        <v>452</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129</v>
      </c>
      <c r="AB122" s="1024"/>
      <c r="AC122" s="1024"/>
      <c r="AD122" s="1024"/>
      <c r="AE122" s="1025"/>
      <c r="AF122" s="1026" t="s">
        <v>129</v>
      </c>
      <c r="AG122" s="1024"/>
      <c r="AH122" s="1024"/>
      <c r="AI122" s="1024"/>
      <c r="AJ122" s="1025"/>
      <c r="AK122" s="1026" t="s">
        <v>129</v>
      </c>
      <c r="AL122" s="1024"/>
      <c r="AM122" s="1024"/>
      <c r="AN122" s="1024"/>
      <c r="AO122" s="1025"/>
      <c r="AP122" s="1027" t="s">
        <v>129</v>
      </c>
      <c r="AQ122" s="1028"/>
      <c r="AR122" s="1028"/>
      <c r="AS122" s="1028"/>
      <c r="AT122" s="1029"/>
      <c r="AU122" s="1059"/>
      <c r="AV122" s="1060"/>
      <c r="AW122" s="1060"/>
      <c r="AX122" s="1060"/>
      <c r="AY122" s="1061"/>
      <c r="AZ122" s="1038" t="s">
        <v>471</v>
      </c>
      <c r="BA122" s="1030"/>
      <c r="BB122" s="1030"/>
      <c r="BC122" s="1030"/>
      <c r="BD122" s="1030"/>
      <c r="BE122" s="1030"/>
      <c r="BF122" s="1030"/>
      <c r="BG122" s="1030"/>
      <c r="BH122" s="1030"/>
      <c r="BI122" s="1030"/>
      <c r="BJ122" s="1030"/>
      <c r="BK122" s="1030"/>
      <c r="BL122" s="1030"/>
      <c r="BM122" s="1030"/>
      <c r="BN122" s="1030"/>
      <c r="BO122" s="1030"/>
      <c r="BP122" s="1031"/>
      <c r="BQ122" s="1064">
        <v>6372117</v>
      </c>
      <c r="BR122" s="1065"/>
      <c r="BS122" s="1065"/>
      <c r="BT122" s="1065"/>
      <c r="BU122" s="1065"/>
      <c r="BV122" s="1065">
        <v>6625501</v>
      </c>
      <c r="BW122" s="1065"/>
      <c r="BX122" s="1065"/>
      <c r="BY122" s="1065"/>
      <c r="BZ122" s="1065"/>
      <c r="CA122" s="1065">
        <v>7064095</v>
      </c>
      <c r="CB122" s="1065"/>
      <c r="CC122" s="1065"/>
      <c r="CD122" s="1065"/>
      <c r="CE122" s="1065"/>
      <c r="CF122" s="1082">
        <v>171.4</v>
      </c>
      <c r="CG122" s="1083"/>
      <c r="CH122" s="1083"/>
      <c r="CI122" s="1083"/>
      <c r="CJ122" s="1083"/>
      <c r="CK122" s="1074"/>
      <c r="CL122" s="1075"/>
      <c r="CM122" s="1075"/>
      <c r="CN122" s="1075"/>
      <c r="CO122" s="1076"/>
      <c r="CP122" s="1084" t="s">
        <v>405</v>
      </c>
      <c r="CQ122" s="1085"/>
      <c r="CR122" s="1085"/>
      <c r="CS122" s="1085"/>
      <c r="CT122" s="1085"/>
      <c r="CU122" s="1085"/>
      <c r="CV122" s="1085"/>
      <c r="CW122" s="1085"/>
      <c r="CX122" s="1085"/>
      <c r="CY122" s="1085"/>
      <c r="CZ122" s="1085"/>
      <c r="DA122" s="1085"/>
      <c r="DB122" s="1085"/>
      <c r="DC122" s="1085"/>
      <c r="DD122" s="1085"/>
      <c r="DE122" s="1085"/>
      <c r="DF122" s="1086"/>
      <c r="DG122" s="990" t="s">
        <v>129</v>
      </c>
      <c r="DH122" s="991"/>
      <c r="DI122" s="991"/>
      <c r="DJ122" s="991"/>
      <c r="DK122" s="991"/>
      <c r="DL122" s="991" t="s">
        <v>438</v>
      </c>
      <c r="DM122" s="991"/>
      <c r="DN122" s="991"/>
      <c r="DO122" s="991"/>
      <c r="DP122" s="991"/>
      <c r="DQ122" s="991" t="s">
        <v>129</v>
      </c>
      <c r="DR122" s="991"/>
      <c r="DS122" s="991"/>
      <c r="DT122" s="991"/>
      <c r="DU122" s="991"/>
      <c r="DV122" s="992" t="s">
        <v>129</v>
      </c>
      <c r="DW122" s="992"/>
      <c r="DX122" s="992"/>
      <c r="DY122" s="992"/>
      <c r="DZ122" s="993"/>
    </row>
    <row r="123" spans="1:130" s="233" customFormat="1" ht="26.25" customHeight="1" x14ac:dyDescent="0.25">
      <c r="A123" s="1122"/>
      <c r="B123" s="1014"/>
      <c r="C123" s="987" t="s">
        <v>458</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175</v>
      </c>
      <c r="AB123" s="1024"/>
      <c r="AC123" s="1024"/>
      <c r="AD123" s="1024"/>
      <c r="AE123" s="1025"/>
      <c r="AF123" s="1026" t="s">
        <v>129</v>
      </c>
      <c r="AG123" s="1024"/>
      <c r="AH123" s="1024"/>
      <c r="AI123" s="1024"/>
      <c r="AJ123" s="1025"/>
      <c r="AK123" s="1026" t="s">
        <v>129</v>
      </c>
      <c r="AL123" s="1024"/>
      <c r="AM123" s="1024"/>
      <c r="AN123" s="1024"/>
      <c r="AO123" s="1025"/>
      <c r="AP123" s="1027" t="s">
        <v>129</v>
      </c>
      <c r="AQ123" s="1028"/>
      <c r="AR123" s="1028"/>
      <c r="AS123" s="1028"/>
      <c r="AT123" s="1029"/>
      <c r="AU123" s="1062"/>
      <c r="AV123" s="1063"/>
      <c r="AW123" s="1063"/>
      <c r="AX123" s="1063"/>
      <c r="AY123" s="1063"/>
      <c r="AZ123" s="254" t="s">
        <v>187</v>
      </c>
      <c r="BA123" s="254"/>
      <c r="BB123" s="254"/>
      <c r="BC123" s="254"/>
      <c r="BD123" s="254"/>
      <c r="BE123" s="254"/>
      <c r="BF123" s="254"/>
      <c r="BG123" s="254"/>
      <c r="BH123" s="254"/>
      <c r="BI123" s="254"/>
      <c r="BJ123" s="254"/>
      <c r="BK123" s="254"/>
      <c r="BL123" s="254"/>
      <c r="BM123" s="254"/>
      <c r="BN123" s="254"/>
      <c r="BO123" s="1042" t="s">
        <v>472</v>
      </c>
      <c r="BP123" s="1070"/>
      <c r="BQ123" s="1128">
        <v>9450145</v>
      </c>
      <c r="BR123" s="1129"/>
      <c r="BS123" s="1129"/>
      <c r="BT123" s="1129"/>
      <c r="BU123" s="1129"/>
      <c r="BV123" s="1129">
        <v>10282070</v>
      </c>
      <c r="BW123" s="1129"/>
      <c r="BX123" s="1129"/>
      <c r="BY123" s="1129"/>
      <c r="BZ123" s="1129"/>
      <c r="CA123" s="1129">
        <v>11231238</v>
      </c>
      <c r="CB123" s="1129"/>
      <c r="CC123" s="1129"/>
      <c r="CD123" s="1129"/>
      <c r="CE123" s="1129"/>
      <c r="CF123" s="1066"/>
      <c r="CG123" s="1067"/>
      <c r="CH123" s="1067"/>
      <c r="CI123" s="1067"/>
      <c r="CJ123" s="1068"/>
      <c r="CK123" s="1074"/>
      <c r="CL123" s="1075"/>
      <c r="CM123" s="1075"/>
      <c r="CN123" s="1075"/>
      <c r="CO123" s="1076"/>
      <c r="CP123" s="1084" t="s">
        <v>473</v>
      </c>
      <c r="CQ123" s="1085"/>
      <c r="CR123" s="1085"/>
      <c r="CS123" s="1085"/>
      <c r="CT123" s="1085"/>
      <c r="CU123" s="1085"/>
      <c r="CV123" s="1085"/>
      <c r="CW123" s="1085"/>
      <c r="CX123" s="1085"/>
      <c r="CY123" s="1085"/>
      <c r="CZ123" s="1085"/>
      <c r="DA123" s="1085"/>
      <c r="DB123" s="1085"/>
      <c r="DC123" s="1085"/>
      <c r="DD123" s="1085"/>
      <c r="DE123" s="1085"/>
      <c r="DF123" s="1086"/>
      <c r="DG123" s="1023" t="s">
        <v>175</v>
      </c>
      <c r="DH123" s="1024"/>
      <c r="DI123" s="1024"/>
      <c r="DJ123" s="1024"/>
      <c r="DK123" s="1025"/>
      <c r="DL123" s="1026" t="s">
        <v>129</v>
      </c>
      <c r="DM123" s="1024"/>
      <c r="DN123" s="1024"/>
      <c r="DO123" s="1024"/>
      <c r="DP123" s="1025"/>
      <c r="DQ123" s="1026" t="s">
        <v>129</v>
      </c>
      <c r="DR123" s="1024"/>
      <c r="DS123" s="1024"/>
      <c r="DT123" s="1024"/>
      <c r="DU123" s="1025"/>
      <c r="DV123" s="1027" t="s">
        <v>129</v>
      </c>
      <c r="DW123" s="1028"/>
      <c r="DX123" s="1028"/>
      <c r="DY123" s="1028"/>
      <c r="DZ123" s="1029"/>
    </row>
    <row r="124" spans="1:130" s="233" customFormat="1" ht="26.25" customHeight="1" thickBot="1" x14ac:dyDescent="0.3">
      <c r="A124" s="1122"/>
      <c r="B124" s="1014"/>
      <c r="C124" s="987" t="s">
        <v>461</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129</v>
      </c>
      <c r="AB124" s="1024"/>
      <c r="AC124" s="1024"/>
      <c r="AD124" s="1024"/>
      <c r="AE124" s="1025"/>
      <c r="AF124" s="1026" t="s">
        <v>129</v>
      </c>
      <c r="AG124" s="1024"/>
      <c r="AH124" s="1024"/>
      <c r="AI124" s="1024"/>
      <c r="AJ124" s="1025"/>
      <c r="AK124" s="1026" t="s">
        <v>175</v>
      </c>
      <c r="AL124" s="1024"/>
      <c r="AM124" s="1024"/>
      <c r="AN124" s="1024"/>
      <c r="AO124" s="1025"/>
      <c r="AP124" s="1027" t="s">
        <v>129</v>
      </c>
      <c r="AQ124" s="1028"/>
      <c r="AR124" s="1028"/>
      <c r="AS124" s="1028"/>
      <c r="AT124" s="1029"/>
      <c r="AU124" s="1124" t="s">
        <v>474</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45.9</v>
      </c>
      <c r="BR124" s="1092"/>
      <c r="BS124" s="1092"/>
      <c r="BT124" s="1092"/>
      <c r="BU124" s="1092"/>
      <c r="BV124" s="1092">
        <v>14.7</v>
      </c>
      <c r="BW124" s="1092"/>
      <c r="BX124" s="1092"/>
      <c r="BY124" s="1092"/>
      <c r="BZ124" s="1092"/>
      <c r="CA124" s="1092">
        <v>7.9</v>
      </c>
      <c r="CB124" s="1092"/>
      <c r="CC124" s="1092"/>
      <c r="CD124" s="1092"/>
      <c r="CE124" s="1092"/>
      <c r="CF124" s="1093"/>
      <c r="CG124" s="1094"/>
      <c r="CH124" s="1094"/>
      <c r="CI124" s="1094"/>
      <c r="CJ124" s="1095"/>
      <c r="CK124" s="1077"/>
      <c r="CL124" s="1077"/>
      <c r="CM124" s="1077"/>
      <c r="CN124" s="1077"/>
      <c r="CO124" s="1078"/>
      <c r="CP124" s="1084" t="s">
        <v>475</v>
      </c>
      <c r="CQ124" s="1085"/>
      <c r="CR124" s="1085"/>
      <c r="CS124" s="1085"/>
      <c r="CT124" s="1085"/>
      <c r="CU124" s="1085"/>
      <c r="CV124" s="1085"/>
      <c r="CW124" s="1085"/>
      <c r="CX124" s="1085"/>
      <c r="CY124" s="1085"/>
      <c r="CZ124" s="1085"/>
      <c r="DA124" s="1085"/>
      <c r="DB124" s="1085"/>
      <c r="DC124" s="1085"/>
      <c r="DD124" s="1085"/>
      <c r="DE124" s="1085"/>
      <c r="DF124" s="1086"/>
      <c r="DG124" s="1069">
        <v>411548</v>
      </c>
      <c r="DH124" s="1051"/>
      <c r="DI124" s="1051"/>
      <c r="DJ124" s="1051"/>
      <c r="DK124" s="1052"/>
      <c r="DL124" s="1050" t="s">
        <v>129</v>
      </c>
      <c r="DM124" s="1051"/>
      <c r="DN124" s="1051"/>
      <c r="DO124" s="1051"/>
      <c r="DP124" s="1052"/>
      <c r="DQ124" s="1050" t="s">
        <v>129</v>
      </c>
      <c r="DR124" s="1051"/>
      <c r="DS124" s="1051"/>
      <c r="DT124" s="1051"/>
      <c r="DU124" s="1052"/>
      <c r="DV124" s="1053" t="s">
        <v>129</v>
      </c>
      <c r="DW124" s="1054"/>
      <c r="DX124" s="1054"/>
      <c r="DY124" s="1054"/>
      <c r="DZ124" s="1055"/>
    </row>
    <row r="125" spans="1:130" s="233" customFormat="1" ht="26.25" customHeight="1" x14ac:dyDescent="0.25">
      <c r="A125" s="1122"/>
      <c r="B125" s="1014"/>
      <c r="C125" s="987" t="s">
        <v>463</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129</v>
      </c>
      <c r="AB125" s="1024"/>
      <c r="AC125" s="1024"/>
      <c r="AD125" s="1024"/>
      <c r="AE125" s="1025"/>
      <c r="AF125" s="1026" t="s">
        <v>129</v>
      </c>
      <c r="AG125" s="1024"/>
      <c r="AH125" s="1024"/>
      <c r="AI125" s="1024"/>
      <c r="AJ125" s="1025"/>
      <c r="AK125" s="1026" t="s">
        <v>129</v>
      </c>
      <c r="AL125" s="1024"/>
      <c r="AM125" s="1024"/>
      <c r="AN125" s="1024"/>
      <c r="AO125" s="1025"/>
      <c r="AP125" s="1027" t="s">
        <v>129</v>
      </c>
      <c r="AQ125" s="1028"/>
      <c r="AR125" s="1028"/>
      <c r="AS125" s="1028"/>
      <c r="AT125" s="1029"/>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7" t="s">
        <v>476</v>
      </c>
      <c r="CL125" s="1072"/>
      <c r="CM125" s="1072"/>
      <c r="CN125" s="1072"/>
      <c r="CO125" s="1073"/>
      <c r="CP125" s="994" t="s">
        <v>477</v>
      </c>
      <c r="CQ125" s="962"/>
      <c r="CR125" s="962"/>
      <c r="CS125" s="962"/>
      <c r="CT125" s="962"/>
      <c r="CU125" s="962"/>
      <c r="CV125" s="962"/>
      <c r="CW125" s="962"/>
      <c r="CX125" s="962"/>
      <c r="CY125" s="962"/>
      <c r="CZ125" s="962"/>
      <c r="DA125" s="962"/>
      <c r="DB125" s="962"/>
      <c r="DC125" s="962"/>
      <c r="DD125" s="962"/>
      <c r="DE125" s="962"/>
      <c r="DF125" s="963"/>
      <c r="DG125" s="995" t="s">
        <v>129</v>
      </c>
      <c r="DH125" s="996"/>
      <c r="DI125" s="996"/>
      <c r="DJ125" s="996"/>
      <c r="DK125" s="996"/>
      <c r="DL125" s="996" t="s">
        <v>129</v>
      </c>
      <c r="DM125" s="996"/>
      <c r="DN125" s="996"/>
      <c r="DO125" s="996"/>
      <c r="DP125" s="996"/>
      <c r="DQ125" s="996" t="s">
        <v>129</v>
      </c>
      <c r="DR125" s="996"/>
      <c r="DS125" s="996"/>
      <c r="DT125" s="996"/>
      <c r="DU125" s="996"/>
      <c r="DV125" s="997" t="s">
        <v>129</v>
      </c>
      <c r="DW125" s="997"/>
      <c r="DX125" s="997"/>
      <c r="DY125" s="997"/>
      <c r="DZ125" s="998"/>
    </row>
    <row r="126" spans="1:130" s="233" customFormat="1" ht="26.25" customHeight="1" thickBot="1" x14ac:dyDescent="0.3">
      <c r="A126" s="1122"/>
      <c r="B126" s="1014"/>
      <c r="C126" s="987" t="s">
        <v>465</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129</v>
      </c>
      <c r="AB126" s="1024"/>
      <c r="AC126" s="1024"/>
      <c r="AD126" s="1024"/>
      <c r="AE126" s="1025"/>
      <c r="AF126" s="1026" t="s">
        <v>438</v>
      </c>
      <c r="AG126" s="1024"/>
      <c r="AH126" s="1024"/>
      <c r="AI126" s="1024"/>
      <c r="AJ126" s="1025"/>
      <c r="AK126" s="1026" t="s">
        <v>129</v>
      </c>
      <c r="AL126" s="1024"/>
      <c r="AM126" s="1024"/>
      <c r="AN126" s="1024"/>
      <c r="AO126" s="1025"/>
      <c r="AP126" s="1027" t="s">
        <v>129</v>
      </c>
      <c r="AQ126" s="1028"/>
      <c r="AR126" s="1028"/>
      <c r="AS126" s="1028"/>
      <c r="AT126" s="1029"/>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8"/>
      <c r="CL126" s="1075"/>
      <c r="CM126" s="1075"/>
      <c r="CN126" s="1075"/>
      <c r="CO126" s="1076"/>
      <c r="CP126" s="987" t="s">
        <v>478</v>
      </c>
      <c r="CQ126" s="988"/>
      <c r="CR126" s="988"/>
      <c r="CS126" s="988"/>
      <c r="CT126" s="988"/>
      <c r="CU126" s="988"/>
      <c r="CV126" s="988"/>
      <c r="CW126" s="988"/>
      <c r="CX126" s="988"/>
      <c r="CY126" s="988"/>
      <c r="CZ126" s="988"/>
      <c r="DA126" s="988"/>
      <c r="DB126" s="988"/>
      <c r="DC126" s="988"/>
      <c r="DD126" s="988"/>
      <c r="DE126" s="988"/>
      <c r="DF126" s="989"/>
      <c r="DG126" s="990" t="s">
        <v>129</v>
      </c>
      <c r="DH126" s="991"/>
      <c r="DI126" s="991"/>
      <c r="DJ126" s="991"/>
      <c r="DK126" s="991"/>
      <c r="DL126" s="991" t="s">
        <v>129</v>
      </c>
      <c r="DM126" s="991"/>
      <c r="DN126" s="991"/>
      <c r="DO126" s="991"/>
      <c r="DP126" s="991"/>
      <c r="DQ126" s="991" t="s">
        <v>129</v>
      </c>
      <c r="DR126" s="991"/>
      <c r="DS126" s="991"/>
      <c r="DT126" s="991"/>
      <c r="DU126" s="991"/>
      <c r="DV126" s="992" t="s">
        <v>129</v>
      </c>
      <c r="DW126" s="992"/>
      <c r="DX126" s="992"/>
      <c r="DY126" s="992"/>
      <c r="DZ126" s="993"/>
    </row>
    <row r="127" spans="1:130" s="233" customFormat="1" ht="26.25" customHeight="1" x14ac:dyDescent="0.25">
      <c r="A127" s="1123"/>
      <c r="B127" s="1016"/>
      <c r="C127" s="1038" t="s">
        <v>479</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129</v>
      </c>
      <c r="AB127" s="1024"/>
      <c r="AC127" s="1024"/>
      <c r="AD127" s="1024"/>
      <c r="AE127" s="1025"/>
      <c r="AF127" s="1026" t="s">
        <v>129</v>
      </c>
      <c r="AG127" s="1024"/>
      <c r="AH127" s="1024"/>
      <c r="AI127" s="1024"/>
      <c r="AJ127" s="1025"/>
      <c r="AK127" s="1026" t="s">
        <v>129</v>
      </c>
      <c r="AL127" s="1024"/>
      <c r="AM127" s="1024"/>
      <c r="AN127" s="1024"/>
      <c r="AO127" s="1025"/>
      <c r="AP127" s="1027" t="s">
        <v>129</v>
      </c>
      <c r="AQ127" s="1028"/>
      <c r="AR127" s="1028"/>
      <c r="AS127" s="1028"/>
      <c r="AT127" s="1029"/>
      <c r="AU127" s="235"/>
      <c r="AV127" s="235"/>
      <c r="AW127" s="235"/>
      <c r="AX127" s="1096" t="s">
        <v>480</v>
      </c>
      <c r="AY127" s="1097"/>
      <c r="AZ127" s="1097"/>
      <c r="BA127" s="1097"/>
      <c r="BB127" s="1097"/>
      <c r="BC127" s="1097"/>
      <c r="BD127" s="1097"/>
      <c r="BE127" s="1098"/>
      <c r="BF127" s="1099" t="s">
        <v>481</v>
      </c>
      <c r="BG127" s="1097"/>
      <c r="BH127" s="1097"/>
      <c r="BI127" s="1097"/>
      <c r="BJ127" s="1097"/>
      <c r="BK127" s="1097"/>
      <c r="BL127" s="1098"/>
      <c r="BM127" s="1099" t="s">
        <v>482</v>
      </c>
      <c r="BN127" s="1097"/>
      <c r="BO127" s="1097"/>
      <c r="BP127" s="1097"/>
      <c r="BQ127" s="1097"/>
      <c r="BR127" s="1097"/>
      <c r="BS127" s="1098"/>
      <c r="BT127" s="1099" t="s">
        <v>483</v>
      </c>
      <c r="BU127" s="1097"/>
      <c r="BV127" s="1097"/>
      <c r="BW127" s="1097"/>
      <c r="BX127" s="1097"/>
      <c r="BY127" s="1097"/>
      <c r="BZ127" s="1120"/>
      <c r="CA127" s="235"/>
      <c r="CB127" s="235"/>
      <c r="CC127" s="235"/>
      <c r="CD127" s="258"/>
      <c r="CE127" s="258"/>
      <c r="CF127" s="258"/>
      <c r="CG127" s="235"/>
      <c r="CH127" s="235"/>
      <c r="CI127" s="235"/>
      <c r="CJ127" s="257"/>
      <c r="CK127" s="1088"/>
      <c r="CL127" s="1075"/>
      <c r="CM127" s="1075"/>
      <c r="CN127" s="1075"/>
      <c r="CO127" s="1076"/>
      <c r="CP127" s="987" t="s">
        <v>484</v>
      </c>
      <c r="CQ127" s="988"/>
      <c r="CR127" s="988"/>
      <c r="CS127" s="988"/>
      <c r="CT127" s="988"/>
      <c r="CU127" s="988"/>
      <c r="CV127" s="988"/>
      <c r="CW127" s="988"/>
      <c r="CX127" s="988"/>
      <c r="CY127" s="988"/>
      <c r="CZ127" s="988"/>
      <c r="DA127" s="988"/>
      <c r="DB127" s="988"/>
      <c r="DC127" s="988"/>
      <c r="DD127" s="988"/>
      <c r="DE127" s="988"/>
      <c r="DF127" s="989"/>
      <c r="DG127" s="990" t="s">
        <v>129</v>
      </c>
      <c r="DH127" s="991"/>
      <c r="DI127" s="991"/>
      <c r="DJ127" s="991"/>
      <c r="DK127" s="991"/>
      <c r="DL127" s="991" t="s">
        <v>129</v>
      </c>
      <c r="DM127" s="991"/>
      <c r="DN127" s="991"/>
      <c r="DO127" s="991"/>
      <c r="DP127" s="991"/>
      <c r="DQ127" s="991" t="s">
        <v>129</v>
      </c>
      <c r="DR127" s="991"/>
      <c r="DS127" s="991"/>
      <c r="DT127" s="991"/>
      <c r="DU127" s="991"/>
      <c r="DV127" s="992" t="s">
        <v>129</v>
      </c>
      <c r="DW127" s="992"/>
      <c r="DX127" s="992"/>
      <c r="DY127" s="992"/>
      <c r="DZ127" s="993"/>
    </row>
    <row r="128" spans="1:130" s="233" customFormat="1" ht="26.25" customHeight="1" thickBot="1" x14ac:dyDescent="0.3">
      <c r="A128" s="1106" t="s">
        <v>485</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486</v>
      </c>
      <c r="X128" s="1108"/>
      <c r="Y128" s="1108"/>
      <c r="Z128" s="1109"/>
      <c r="AA128" s="1110" t="s">
        <v>129</v>
      </c>
      <c r="AB128" s="1111"/>
      <c r="AC128" s="1111"/>
      <c r="AD128" s="1111"/>
      <c r="AE128" s="1112"/>
      <c r="AF128" s="1113" t="s">
        <v>175</v>
      </c>
      <c r="AG128" s="1111"/>
      <c r="AH128" s="1111"/>
      <c r="AI128" s="1111"/>
      <c r="AJ128" s="1112"/>
      <c r="AK128" s="1113" t="s">
        <v>129</v>
      </c>
      <c r="AL128" s="1111"/>
      <c r="AM128" s="1111"/>
      <c r="AN128" s="1111"/>
      <c r="AO128" s="1112"/>
      <c r="AP128" s="1114"/>
      <c r="AQ128" s="1115"/>
      <c r="AR128" s="1115"/>
      <c r="AS128" s="1115"/>
      <c r="AT128" s="1116"/>
      <c r="AU128" s="235"/>
      <c r="AV128" s="235"/>
      <c r="AW128" s="235"/>
      <c r="AX128" s="961" t="s">
        <v>487</v>
      </c>
      <c r="AY128" s="962"/>
      <c r="AZ128" s="962"/>
      <c r="BA128" s="962"/>
      <c r="BB128" s="962"/>
      <c r="BC128" s="962"/>
      <c r="BD128" s="962"/>
      <c r="BE128" s="963"/>
      <c r="BF128" s="1117" t="s">
        <v>438</v>
      </c>
      <c r="BG128" s="1118"/>
      <c r="BH128" s="1118"/>
      <c r="BI128" s="1118"/>
      <c r="BJ128" s="1118"/>
      <c r="BK128" s="1118"/>
      <c r="BL128" s="1119"/>
      <c r="BM128" s="1117">
        <v>15</v>
      </c>
      <c r="BN128" s="1118"/>
      <c r="BO128" s="1118"/>
      <c r="BP128" s="1118"/>
      <c r="BQ128" s="1118"/>
      <c r="BR128" s="1118"/>
      <c r="BS128" s="1119"/>
      <c r="BT128" s="1117">
        <v>20</v>
      </c>
      <c r="BU128" s="1118"/>
      <c r="BV128" s="1118"/>
      <c r="BW128" s="1118"/>
      <c r="BX128" s="1118"/>
      <c r="BY128" s="1118"/>
      <c r="BZ128" s="1141"/>
      <c r="CA128" s="258"/>
      <c r="CB128" s="258"/>
      <c r="CC128" s="258"/>
      <c r="CD128" s="258"/>
      <c r="CE128" s="258"/>
      <c r="CF128" s="258"/>
      <c r="CG128" s="235"/>
      <c r="CH128" s="235"/>
      <c r="CI128" s="235"/>
      <c r="CJ128" s="257"/>
      <c r="CK128" s="1089"/>
      <c r="CL128" s="1090"/>
      <c r="CM128" s="1090"/>
      <c r="CN128" s="1090"/>
      <c r="CO128" s="1091"/>
      <c r="CP128" s="1100" t="s">
        <v>488</v>
      </c>
      <c r="CQ128" s="791"/>
      <c r="CR128" s="791"/>
      <c r="CS128" s="791"/>
      <c r="CT128" s="791"/>
      <c r="CU128" s="791"/>
      <c r="CV128" s="791"/>
      <c r="CW128" s="791"/>
      <c r="CX128" s="791"/>
      <c r="CY128" s="791"/>
      <c r="CZ128" s="791"/>
      <c r="DA128" s="791"/>
      <c r="DB128" s="791"/>
      <c r="DC128" s="791"/>
      <c r="DD128" s="791"/>
      <c r="DE128" s="791"/>
      <c r="DF128" s="1101"/>
      <c r="DG128" s="1102" t="s">
        <v>438</v>
      </c>
      <c r="DH128" s="1103"/>
      <c r="DI128" s="1103"/>
      <c r="DJ128" s="1103"/>
      <c r="DK128" s="1103"/>
      <c r="DL128" s="1103" t="s">
        <v>129</v>
      </c>
      <c r="DM128" s="1103"/>
      <c r="DN128" s="1103"/>
      <c r="DO128" s="1103"/>
      <c r="DP128" s="1103"/>
      <c r="DQ128" s="1103" t="s">
        <v>129</v>
      </c>
      <c r="DR128" s="1103"/>
      <c r="DS128" s="1103"/>
      <c r="DT128" s="1103"/>
      <c r="DU128" s="1103"/>
      <c r="DV128" s="1104" t="s">
        <v>438</v>
      </c>
      <c r="DW128" s="1104"/>
      <c r="DX128" s="1104"/>
      <c r="DY128" s="1104"/>
      <c r="DZ128" s="1105"/>
    </row>
    <row r="129" spans="1:131" s="233" customFormat="1" ht="26.25" customHeight="1" x14ac:dyDescent="0.25">
      <c r="A129" s="999" t="s">
        <v>107</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489</v>
      </c>
      <c r="X129" s="1136"/>
      <c r="Y129" s="1136"/>
      <c r="Z129" s="1137"/>
      <c r="AA129" s="1023">
        <v>4248114</v>
      </c>
      <c r="AB129" s="1024"/>
      <c r="AC129" s="1024"/>
      <c r="AD129" s="1024"/>
      <c r="AE129" s="1025"/>
      <c r="AF129" s="1026">
        <v>4418573</v>
      </c>
      <c r="AG129" s="1024"/>
      <c r="AH129" s="1024"/>
      <c r="AI129" s="1024"/>
      <c r="AJ129" s="1025"/>
      <c r="AK129" s="1026">
        <v>4726729</v>
      </c>
      <c r="AL129" s="1024"/>
      <c r="AM129" s="1024"/>
      <c r="AN129" s="1024"/>
      <c r="AO129" s="1025"/>
      <c r="AP129" s="1138"/>
      <c r="AQ129" s="1139"/>
      <c r="AR129" s="1139"/>
      <c r="AS129" s="1139"/>
      <c r="AT129" s="1140"/>
      <c r="AU129" s="236"/>
      <c r="AV129" s="236"/>
      <c r="AW129" s="236"/>
      <c r="AX129" s="1130" t="s">
        <v>490</v>
      </c>
      <c r="AY129" s="988"/>
      <c r="AZ129" s="988"/>
      <c r="BA129" s="988"/>
      <c r="BB129" s="988"/>
      <c r="BC129" s="988"/>
      <c r="BD129" s="988"/>
      <c r="BE129" s="989"/>
      <c r="BF129" s="1131" t="s">
        <v>129</v>
      </c>
      <c r="BG129" s="1132"/>
      <c r="BH129" s="1132"/>
      <c r="BI129" s="1132"/>
      <c r="BJ129" s="1132"/>
      <c r="BK129" s="1132"/>
      <c r="BL129" s="1133"/>
      <c r="BM129" s="1131">
        <v>20</v>
      </c>
      <c r="BN129" s="1132"/>
      <c r="BO129" s="1132"/>
      <c r="BP129" s="1132"/>
      <c r="BQ129" s="1132"/>
      <c r="BR129" s="1132"/>
      <c r="BS129" s="1133"/>
      <c r="BT129" s="1131">
        <v>30</v>
      </c>
      <c r="BU129" s="1132"/>
      <c r="BV129" s="1132"/>
      <c r="BW129" s="1132"/>
      <c r="BX129" s="1132"/>
      <c r="BY129" s="1132"/>
      <c r="BZ129" s="1134"/>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5">
      <c r="A130" s="999" t="s">
        <v>491</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492</v>
      </c>
      <c r="X130" s="1136"/>
      <c r="Y130" s="1136"/>
      <c r="Z130" s="1137"/>
      <c r="AA130" s="1023">
        <v>642350</v>
      </c>
      <c r="AB130" s="1024"/>
      <c r="AC130" s="1024"/>
      <c r="AD130" s="1024"/>
      <c r="AE130" s="1025"/>
      <c r="AF130" s="1026">
        <v>622601</v>
      </c>
      <c r="AG130" s="1024"/>
      <c r="AH130" s="1024"/>
      <c r="AI130" s="1024"/>
      <c r="AJ130" s="1025"/>
      <c r="AK130" s="1026">
        <v>606321</v>
      </c>
      <c r="AL130" s="1024"/>
      <c r="AM130" s="1024"/>
      <c r="AN130" s="1024"/>
      <c r="AO130" s="1025"/>
      <c r="AP130" s="1138"/>
      <c r="AQ130" s="1139"/>
      <c r="AR130" s="1139"/>
      <c r="AS130" s="1139"/>
      <c r="AT130" s="1140"/>
      <c r="AU130" s="236"/>
      <c r="AV130" s="236"/>
      <c r="AW130" s="236"/>
      <c r="AX130" s="1130" t="s">
        <v>493</v>
      </c>
      <c r="AY130" s="988"/>
      <c r="AZ130" s="988"/>
      <c r="BA130" s="988"/>
      <c r="BB130" s="988"/>
      <c r="BC130" s="988"/>
      <c r="BD130" s="988"/>
      <c r="BE130" s="989"/>
      <c r="BF130" s="1166">
        <v>11.2</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3">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494</v>
      </c>
      <c r="X131" s="1173"/>
      <c r="Y131" s="1173"/>
      <c r="Z131" s="1174"/>
      <c r="AA131" s="1069">
        <v>3605764</v>
      </c>
      <c r="AB131" s="1051"/>
      <c r="AC131" s="1051"/>
      <c r="AD131" s="1051"/>
      <c r="AE131" s="1052"/>
      <c r="AF131" s="1050">
        <v>3795972</v>
      </c>
      <c r="AG131" s="1051"/>
      <c r="AH131" s="1051"/>
      <c r="AI131" s="1051"/>
      <c r="AJ131" s="1052"/>
      <c r="AK131" s="1050">
        <v>4120408</v>
      </c>
      <c r="AL131" s="1051"/>
      <c r="AM131" s="1051"/>
      <c r="AN131" s="1051"/>
      <c r="AO131" s="1052"/>
      <c r="AP131" s="1175"/>
      <c r="AQ131" s="1176"/>
      <c r="AR131" s="1176"/>
      <c r="AS131" s="1176"/>
      <c r="AT131" s="1177"/>
      <c r="AU131" s="236"/>
      <c r="AV131" s="236"/>
      <c r="AW131" s="236"/>
      <c r="AX131" s="1148" t="s">
        <v>495</v>
      </c>
      <c r="AY131" s="791"/>
      <c r="AZ131" s="791"/>
      <c r="BA131" s="791"/>
      <c r="BB131" s="791"/>
      <c r="BC131" s="791"/>
      <c r="BD131" s="791"/>
      <c r="BE131" s="1101"/>
      <c r="BF131" s="1149">
        <v>7.9</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5">
      <c r="A132" s="1155" t="s">
        <v>496</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497</v>
      </c>
      <c r="W132" s="1159"/>
      <c r="X132" s="1159"/>
      <c r="Y132" s="1159"/>
      <c r="Z132" s="1160"/>
      <c r="AA132" s="1161">
        <v>11.27383822</v>
      </c>
      <c r="AB132" s="1162"/>
      <c r="AC132" s="1162"/>
      <c r="AD132" s="1162"/>
      <c r="AE132" s="1163"/>
      <c r="AF132" s="1164">
        <v>10.910723259999999</v>
      </c>
      <c r="AG132" s="1162"/>
      <c r="AH132" s="1162"/>
      <c r="AI132" s="1162"/>
      <c r="AJ132" s="1163"/>
      <c r="AK132" s="1164">
        <v>11.57632933</v>
      </c>
      <c r="AL132" s="1162"/>
      <c r="AM132" s="1162"/>
      <c r="AN132" s="1162"/>
      <c r="AO132" s="1163"/>
      <c r="AP132" s="1066"/>
      <c r="AQ132" s="1067"/>
      <c r="AR132" s="1067"/>
      <c r="AS132" s="1067"/>
      <c r="AT132" s="1165"/>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3">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498</v>
      </c>
      <c r="W133" s="1142"/>
      <c r="X133" s="1142"/>
      <c r="Y133" s="1142"/>
      <c r="Z133" s="1143"/>
      <c r="AA133" s="1144">
        <v>10.9</v>
      </c>
      <c r="AB133" s="1145"/>
      <c r="AC133" s="1145"/>
      <c r="AD133" s="1145"/>
      <c r="AE133" s="1146"/>
      <c r="AF133" s="1144">
        <v>11.1</v>
      </c>
      <c r="AG133" s="1145"/>
      <c r="AH133" s="1145"/>
      <c r="AI133" s="1145"/>
      <c r="AJ133" s="1146"/>
      <c r="AK133" s="1144">
        <v>11.2</v>
      </c>
      <c r="AL133" s="1145"/>
      <c r="AM133" s="1145"/>
      <c r="AN133" s="1145"/>
      <c r="AO133" s="1146"/>
      <c r="AP133" s="1093"/>
      <c r="AQ133" s="1094"/>
      <c r="AR133" s="1094"/>
      <c r="AS133" s="1094"/>
      <c r="AT133" s="1147"/>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2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rynydr0aVh0v8SuWEYxySy4ZBfmiSklzvL4yDSpvVzY2hLJuzJv58KRkbFsdlA5tQSibjoC08gOk9zMCgBzjng==" saltValue="QQa1JVFjGi6jYQZm4sSes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5"/>
  <cols>
    <col min="1" max="120" width="2.796875" style="263" customWidth="1"/>
    <col min="121" max="121" width="0" style="262" hidden="1" customWidth="1"/>
    <col min="122" max="16384" width="9" style="262" hidden="1"/>
  </cols>
  <sheetData>
    <row r="1" spans="1:120" ht="12.75" x14ac:dyDescent="0.2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2.75" x14ac:dyDescent="0.25"/>
    <row r="3" spans="1:120" ht="12.75" x14ac:dyDescent="0.25"/>
    <row r="4" spans="1:120" ht="12.75" x14ac:dyDescent="0.25"/>
    <row r="5" spans="1:120" ht="12.75" x14ac:dyDescent="0.25"/>
    <row r="6" spans="1:120" ht="12.75" x14ac:dyDescent="0.25"/>
    <row r="7" spans="1:120" ht="12.75" x14ac:dyDescent="0.25"/>
    <row r="8" spans="1:120" ht="12.75" x14ac:dyDescent="0.25"/>
    <row r="9" spans="1:120" ht="12.75" x14ac:dyDescent="0.25"/>
    <row r="10" spans="1:120" ht="12.75" x14ac:dyDescent="0.25"/>
    <row r="11" spans="1:120" ht="12.75" x14ac:dyDescent="0.25"/>
    <row r="12" spans="1:120" ht="12.75" x14ac:dyDescent="0.25"/>
    <row r="13" spans="1:120" ht="12.75" x14ac:dyDescent="0.25"/>
    <row r="14" spans="1:120" ht="12.75" x14ac:dyDescent="0.25"/>
    <row r="15" spans="1:120" ht="12.75" x14ac:dyDescent="0.25"/>
    <row r="16" spans="1:120" ht="12.75" x14ac:dyDescent="0.25">
      <c r="DP16" s="262"/>
    </row>
    <row r="17" spans="119:120" ht="12.75" x14ac:dyDescent="0.25">
      <c r="DP17" s="262"/>
    </row>
    <row r="18" spans="119:120" ht="12.75" x14ac:dyDescent="0.25"/>
    <row r="19" spans="119:120" ht="12.75" x14ac:dyDescent="0.25"/>
    <row r="20" spans="119:120" ht="12.75" x14ac:dyDescent="0.25">
      <c r="DO20" s="262"/>
      <c r="DP20" s="262"/>
    </row>
    <row r="21" spans="119:120" ht="12.75" x14ac:dyDescent="0.25">
      <c r="DP21" s="262"/>
    </row>
    <row r="22" spans="119:120" ht="12.75" x14ac:dyDescent="0.25"/>
    <row r="23" spans="119:120" ht="12.75" x14ac:dyDescent="0.25">
      <c r="DO23" s="262"/>
      <c r="DP23" s="262"/>
    </row>
    <row r="24" spans="119:120" ht="12.75" x14ac:dyDescent="0.25">
      <c r="DP24" s="262"/>
    </row>
    <row r="25" spans="119:120" ht="12.75" x14ac:dyDescent="0.25">
      <c r="DP25" s="262"/>
    </row>
    <row r="26" spans="119:120" ht="12.75" x14ac:dyDescent="0.25">
      <c r="DO26" s="262"/>
      <c r="DP26" s="262"/>
    </row>
    <row r="27" spans="119:120" ht="12.75" x14ac:dyDescent="0.25"/>
    <row r="28" spans="119:120" ht="12.75" x14ac:dyDescent="0.25">
      <c r="DO28" s="262"/>
      <c r="DP28" s="262"/>
    </row>
    <row r="29" spans="119:120" ht="12.75" x14ac:dyDescent="0.25">
      <c r="DP29" s="262"/>
    </row>
    <row r="30" spans="119:120" ht="12.75" x14ac:dyDescent="0.25"/>
    <row r="31" spans="119:120" ht="12.75" x14ac:dyDescent="0.25">
      <c r="DO31" s="262"/>
      <c r="DP31" s="262"/>
    </row>
    <row r="32" spans="119:120" ht="12.75" x14ac:dyDescent="0.25"/>
    <row r="33" spans="98:120" ht="12.75" x14ac:dyDescent="0.25">
      <c r="DO33" s="262"/>
      <c r="DP33" s="262"/>
    </row>
    <row r="34" spans="98:120" ht="12.75" x14ac:dyDescent="0.25">
      <c r="DM34" s="262"/>
    </row>
    <row r="35" spans="98:120" ht="12.75" x14ac:dyDescent="0.25">
      <c r="CT35" s="262"/>
      <c r="CU35" s="262"/>
      <c r="CV35" s="262"/>
      <c r="CY35" s="262"/>
      <c r="CZ35" s="262"/>
      <c r="DA35" s="262"/>
      <c r="DD35" s="262"/>
      <c r="DE35" s="262"/>
      <c r="DF35" s="262"/>
      <c r="DI35" s="262"/>
      <c r="DJ35" s="262"/>
      <c r="DK35" s="262"/>
      <c r="DM35" s="262"/>
      <c r="DN35" s="262"/>
      <c r="DO35" s="262"/>
      <c r="DP35" s="262"/>
    </row>
    <row r="36" spans="98:120" ht="12.75" x14ac:dyDescent="0.25"/>
    <row r="37" spans="98:120" ht="12.75" x14ac:dyDescent="0.25">
      <c r="CW37" s="262"/>
      <c r="DB37" s="262"/>
      <c r="DG37" s="262"/>
      <c r="DL37" s="262"/>
      <c r="DP37" s="262"/>
    </row>
    <row r="38" spans="98:120" ht="12.75" x14ac:dyDescent="0.25">
      <c r="CT38" s="262"/>
      <c r="CU38" s="262"/>
      <c r="CV38" s="262"/>
      <c r="CW38" s="262"/>
      <c r="CY38" s="262"/>
      <c r="CZ38" s="262"/>
      <c r="DA38" s="262"/>
      <c r="DB38" s="262"/>
      <c r="DD38" s="262"/>
      <c r="DE38" s="262"/>
      <c r="DF38" s="262"/>
      <c r="DG38" s="262"/>
      <c r="DI38" s="262"/>
      <c r="DJ38" s="262"/>
      <c r="DK38" s="262"/>
      <c r="DL38" s="262"/>
      <c r="DN38" s="262"/>
      <c r="DO38" s="262"/>
      <c r="DP38" s="262"/>
    </row>
    <row r="39" spans="98:120" ht="12.75" x14ac:dyDescent="0.25"/>
    <row r="40" spans="98:120" ht="12.75" x14ac:dyDescent="0.25"/>
    <row r="41" spans="98:120" ht="12.75" x14ac:dyDescent="0.25"/>
    <row r="42" spans="98:120" ht="12.75" x14ac:dyDescent="0.25"/>
    <row r="43" spans="98:120" ht="12.75" x14ac:dyDescent="0.25"/>
    <row r="44" spans="98:120" ht="12.75" x14ac:dyDescent="0.25"/>
    <row r="45" spans="98:120" ht="12.75" x14ac:dyDescent="0.25"/>
    <row r="46" spans="98:120" ht="12.75" x14ac:dyDescent="0.25"/>
    <row r="47" spans="98:120" ht="12.75" x14ac:dyDescent="0.25"/>
    <row r="48" spans="98:120" ht="12.75" x14ac:dyDescent="0.25"/>
    <row r="49" spans="22:120" ht="12.75" x14ac:dyDescent="0.25">
      <c r="DN49" s="262"/>
      <c r="DO49" s="262"/>
      <c r="DP49" s="262"/>
    </row>
    <row r="50" spans="22:120" ht="12.75" x14ac:dyDescent="0.25"/>
    <row r="51" spans="22:120" ht="12.75" x14ac:dyDescent="0.25"/>
    <row r="52" spans="22:120" ht="12.75" x14ac:dyDescent="0.25"/>
    <row r="53" spans="22:120" ht="12.75" x14ac:dyDescent="0.25"/>
    <row r="54" spans="22:120" ht="12.75" x14ac:dyDescent="0.25"/>
    <row r="55" spans="22:120" ht="12.75" x14ac:dyDescent="0.25"/>
    <row r="56" spans="22:120" ht="12.75" x14ac:dyDescent="0.25"/>
    <row r="57" spans="22:120" ht="12.75" x14ac:dyDescent="0.25"/>
    <row r="58" spans="22:120" ht="12.75" x14ac:dyDescent="0.25"/>
    <row r="59" spans="22:120" ht="12.75" x14ac:dyDescent="0.25"/>
    <row r="60" spans="22:120" ht="12.75" x14ac:dyDescent="0.25"/>
    <row r="61" spans="22:120" ht="12.75" x14ac:dyDescent="0.25"/>
    <row r="62" spans="22:120" ht="12.75" x14ac:dyDescent="0.25"/>
    <row r="63" spans="22:120" ht="12.75" x14ac:dyDescent="0.25">
      <c r="W63" s="262"/>
      <c r="CS63" s="262"/>
      <c r="CX63" s="262"/>
      <c r="DC63" s="262"/>
      <c r="DH63" s="262"/>
    </row>
    <row r="64" spans="22:120" ht="12.75" x14ac:dyDescent="0.25">
      <c r="V64" s="262"/>
    </row>
    <row r="65" spans="15:120" ht="12.75" x14ac:dyDescent="0.2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2.75" x14ac:dyDescent="0.25">
      <c r="Q66" s="262"/>
      <c r="S66" s="262"/>
      <c r="U66" s="262"/>
      <c r="DM66" s="262"/>
    </row>
    <row r="67" spans="15:120" ht="12.75" x14ac:dyDescent="0.2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2.75" x14ac:dyDescent="0.25"/>
    <row r="69" spans="15:120" ht="12.75" x14ac:dyDescent="0.25"/>
    <row r="70" spans="15:120" ht="12.75" x14ac:dyDescent="0.25"/>
    <row r="71" spans="15:120" ht="12.75" x14ac:dyDescent="0.25"/>
    <row r="72" spans="15:120" ht="12.75" x14ac:dyDescent="0.25">
      <c r="DP72" s="262"/>
    </row>
    <row r="73" spans="15:120" ht="12.75" x14ac:dyDescent="0.25">
      <c r="DP73" s="262"/>
    </row>
    <row r="74" spans="15:120" ht="12.75" x14ac:dyDescent="0.25"/>
    <row r="75" spans="15:120" ht="12.75" x14ac:dyDescent="0.25"/>
    <row r="76" spans="15:120" ht="12.75" x14ac:dyDescent="0.25"/>
    <row r="77" spans="15:120" ht="12.75" x14ac:dyDescent="0.25"/>
    <row r="78" spans="15:120" ht="12.75" x14ac:dyDescent="0.25"/>
    <row r="79" spans="15:120" ht="12.75" x14ac:dyDescent="0.25"/>
    <row r="80" spans="15:120" ht="12.75" x14ac:dyDescent="0.25"/>
    <row r="81" spans="97:112" ht="12.75" x14ac:dyDescent="0.25"/>
    <row r="82" spans="97:112" ht="12.75" x14ac:dyDescent="0.25"/>
    <row r="83" spans="97:112" ht="12.75" x14ac:dyDescent="0.25"/>
    <row r="84" spans="97:112" ht="12.75" x14ac:dyDescent="0.25"/>
    <row r="85" spans="97:112" ht="12.75" x14ac:dyDescent="0.25"/>
    <row r="86" spans="97:112" ht="12.75" x14ac:dyDescent="0.25"/>
    <row r="87" spans="97:112" ht="12.75" x14ac:dyDescent="0.25"/>
    <row r="88" spans="97:112" ht="12.75" x14ac:dyDescent="0.25"/>
    <row r="89" spans="97:112" ht="12.75" x14ac:dyDescent="0.25"/>
    <row r="90" spans="97:112" ht="12.75" x14ac:dyDescent="0.25"/>
    <row r="91" spans="97:112" ht="12.75" x14ac:dyDescent="0.25"/>
    <row r="92" spans="97:112" ht="12.75" x14ac:dyDescent="0.25"/>
    <row r="93" spans="97:112" ht="12.75" x14ac:dyDescent="0.25"/>
    <row r="94" spans="97:112" ht="12.75" x14ac:dyDescent="0.25"/>
    <row r="95" spans="97:112" ht="12.75" x14ac:dyDescent="0.25"/>
    <row r="96" spans="97:112" ht="12.75" x14ac:dyDescent="0.25">
      <c r="CS96" s="262"/>
      <c r="CX96" s="262"/>
      <c r="DC96" s="262"/>
      <c r="DH96" s="262"/>
    </row>
    <row r="97" spans="24:120" ht="12.75" x14ac:dyDescent="0.25">
      <c r="CS97" s="262"/>
      <c r="CX97" s="262"/>
      <c r="DC97" s="262"/>
      <c r="DH97" s="262"/>
      <c r="DP97" s="263" t="s">
        <v>499</v>
      </c>
    </row>
    <row r="98" spans="24:120" ht="12.75" hidden="1" x14ac:dyDescent="0.25">
      <c r="CS98" s="262"/>
      <c r="CX98" s="262"/>
      <c r="DC98" s="262"/>
      <c r="DH98" s="262"/>
    </row>
    <row r="99" spans="24:120" ht="12.75" hidden="1" x14ac:dyDescent="0.25">
      <c r="CS99" s="262"/>
      <c r="CX99" s="262"/>
      <c r="DC99" s="262"/>
      <c r="DH99" s="262"/>
    </row>
    <row r="101" spans="24:120" ht="12" hidden="1" customHeight="1" x14ac:dyDescent="0.2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5">
      <c r="CU102" s="262"/>
      <c r="CZ102" s="262"/>
      <c r="DE102" s="262"/>
      <c r="DJ102" s="262"/>
      <c r="DM102" s="262"/>
    </row>
    <row r="103" spans="24:120" ht="12.75" hidden="1" x14ac:dyDescent="0.25">
      <c r="CT103" s="262"/>
      <c r="CV103" s="262"/>
      <c r="CW103" s="262"/>
      <c r="CY103" s="262"/>
      <c r="DA103" s="262"/>
      <c r="DB103" s="262"/>
      <c r="DD103" s="262"/>
      <c r="DF103" s="262"/>
      <c r="DG103" s="262"/>
      <c r="DI103" s="262"/>
      <c r="DK103" s="262"/>
      <c r="DL103" s="262"/>
      <c r="DM103" s="262"/>
      <c r="DN103" s="262"/>
      <c r="DO103" s="262"/>
      <c r="DP103" s="262"/>
    </row>
    <row r="104" spans="24:120" ht="12.75" hidden="1" x14ac:dyDescent="0.25">
      <c r="CV104" s="262"/>
      <c r="CW104" s="262"/>
      <c r="DA104" s="262"/>
      <c r="DB104" s="262"/>
      <c r="DF104" s="262"/>
      <c r="DG104" s="262"/>
      <c r="DK104" s="262"/>
      <c r="DL104" s="262"/>
      <c r="DN104" s="262"/>
      <c r="DO104" s="262"/>
      <c r="DP104" s="262"/>
    </row>
    <row r="105" spans="24:120" ht="12.75" hidden="1" customHeight="1" x14ac:dyDescent="0.25"/>
  </sheetData>
  <sheetProtection password="C5BB"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5"/>
  <cols>
    <col min="1" max="116" width="2.6640625" style="263" customWidth="1"/>
    <col min="117" max="16384" width="9" style="262" hidden="1"/>
  </cols>
  <sheetData>
    <row r="1" spans="2:116" ht="12.75" x14ac:dyDescent="0.2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2.75" x14ac:dyDescent="0.25"/>
    <row r="3" spans="2:116" ht="12.75" x14ac:dyDescent="0.25"/>
    <row r="4" spans="2:116" ht="12.75" x14ac:dyDescent="0.2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2.75" x14ac:dyDescent="0.2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2.75" x14ac:dyDescent="0.25"/>
    <row r="7" spans="2:116" ht="12.75" x14ac:dyDescent="0.25"/>
    <row r="8" spans="2:116" ht="12.75" x14ac:dyDescent="0.25"/>
    <row r="9" spans="2:116" ht="12.75" x14ac:dyDescent="0.25"/>
    <row r="10" spans="2:116" ht="12.75" x14ac:dyDescent="0.25"/>
    <row r="11" spans="2:116" ht="12.75" x14ac:dyDescent="0.25"/>
    <row r="12" spans="2:116" ht="12.75" x14ac:dyDescent="0.25"/>
    <row r="13" spans="2:116" ht="12.75" x14ac:dyDescent="0.25"/>
    <row r="14" spans="2:116" ht="12.75" x14ac:dyDescent="0.25"/>
    <row r="15" spans="2:116" ht="12.75" x14ac:dyDescent="0.25"/>
    <row r="16" spans="2:116" ht="12.75" x14ac:dyDescent="0.25"/>
    <row r="17" spans="9:116" ht="12.75" x14ac:dyDescent="0.25"/>
    <row r="18" spans="9:116" ht="12.75" x14ac:dyDescent="0.2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2.75" x14ac:dyDescent="0.25"/>
    <row r="20" spans="9:116" ht="12.75" x14ac:dyDescent="0.25"/>
    <row r="21" spans="9:116" ht="12.75" x14ac:dyDescent="0.25">
      <c r="DL21" s="262"/>
    </row>
    <row r="22" spans="9:116" ht="12.75" x14ac:dyDescent="0.25">
      <c r="DI22" s="262"/>
      <c r="DJ22" s="262"/>
      <c r="DK22" s="262"/>
      <c r="DL22" s="262"/>
    </row>
    <row r="23" spans="9:116" ht="12.75" x14ac:dyDescent="0.25">
      <c r="CY23" s="262"/>
      <c r="CZ23" s="262"/>
      <c r="DA23" s="262"/>
      <c r="DB23" s="262"/>
      <c r="DC23" s="262"/>
      <c r="DD23" s="262"/>
      <c r="DE23" s="262"/>
      <c r="DF23" s="262"/>
      <c r="DG23" s="262"/>
      <c r="DH23" s="262"/>
      <c r="DI23" s="262"/>
      <c r="DJ23" s="262"/>
      <c r="DK23" s="262"/>
      <c r="DL23" s="262"/>
    </row>
    <row r="24" spans="9:116" ht="12.75" x14ac:dyDescent="0.25"/>
    <row r="25" spans="9:116" ht="12.75" x14ac:dyDescent="0.25"/>
    <row r="26" spans="9:116" ht="12.75" x14ac:dyDescent="0.25"/>
    <row r="27" spans="9:116" ht="12.75" x14ac:dyDescent="0.25"/>
    <row r="28" spans="9:116" ht="12.75" x14ac:dyDescent="0.25"/>
    <row r="29" spans="9:116" ht="12.75" x14ac:dyDescent="0.25"/>
    <row r="30" spans="9:116" ht="12.75" x14ac:dyDescent="0.25"/>
    <row r="31" spans="9:116" ht="12.75" x14ac:dyDescent="0.25"/>
    <row r="32" spans="9:116" ht="12.75" x14ac:dyDescent="0.25"/>
    <row r="33" spans="15:116" ht="12.75" x14ac:dyDescent="0.25"/>
    <row r="34" spans="15:116" ht="12.75" x14ac:dyDescent="0.25"/>
    <row r="35" spans="15:116" ht="12.75" x14ac:dyDescent="0.25">
      <c r="CZ35" s="262"/>
      <c r="DA35" s="262"/>
      <c r="DB35" s="262"/>
      <c r="DC35" s="262"/>
      <c r="DD35" s="262"/>
      <c r="DE35" s="262"/>
      <c r="DF35" s="262"/>
      <c r="DG35" s="262"/>
      <c r="DH35" s="262"/>
      <c r="DI35" s="262"/>
      <c r="DJ35" s="262"/>
      <c r="DK35" s="262"/>
      <c r="DL35" s="262"/>
    </row>
    <row r="36" spans="15:116" ht="12.75" x14ac:dyDescent="0.25"/>
    <row r="37" spans="15:116" ht="12.75" x14ac:dyDescent="0.25">
      <c r="DL37" s="262"/>
    </row>
    <row r="38" spans="15:116" ht="12.75" x14ac:dyDescent="0.25">
      <c r="DI38" s="262"/>
      <c r="DJ38" s="262"/>
      <c r="DK38" s="262"/>
      <c r="DL38" s="262"/>
    </row>
    <row r="39" spans="15:116" ht="12.75" x14ac:dyDescent="0.25"/>
    <row r="40" spans="15:116" ht="12.75" x14ac:dyDescent="0.25"/>
    <row r="41" spans="15:116" ht="12.75" x14ac:dyDescent="0.25"/>
    <row r="42" spans="15:116" ht="12.75" x14ac:dyDescent="0.25"/>
    <row r="43" spans="15:116" ht="12.75" x14ac:dyDescent="0.2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2.75" x14ac:dyDescent="0.25">
      <c r="DL44" s="262"/>
    </row>
    <row r="45" spans="15:116" ht="12.75" x14ac:dyDescent="0.25"/>
    <row r="46" spans="15:116" ht="12.75" x14ac:dyDescent="0.25">
      <c r="DA46" s="262"/>
      <c r="DB46" s="262"/>
      <c r="DC46" s="262"/>
      <c r="DD46" s="262"/>
      <c r="DE46" s="262"/>
      <c r="DF46" s="262"/>
      <c r="DG46" s="262"/>
      <c r="DH46" s="262"/>
      <c r="DI46" s="262"/>
      <c r="DJ46" s="262"/>
      <c r="DK46" s="262"/>
      <c r="DL46" s="262"/>
    </row>
    <row r="47" spans="15:116" ht="12.75" x14ac:dyDescent="0.25"/>
    <row r="48" spans="15:116" ht="12.75" x14ac:dyDescent="0.25"/>
    <row r="49" spans="104:116" ht="12.75" x14ac:dyDescent="0.25"/>
    <row r="50" spans="104:116" ht="12.75" x14ac:dyDescent="0.25">
      <c r="CZ50" s="262"/>
      <c r="DA50" s="262"/>
      <c r="DB50" s="262"/>
      <c r="DC50" s="262"/>
      <c r="DD50" s="262"/>
      <c r="DE50" s="262"/>
      <c r="DF50" s="262"/>
      <c r="DG50" s="262"/>
      <c r="DH50" s="262"/>
      <c r="DI50" s="262"/>
      <c r="DJ50" s="262"/>
      <c r="DK50" s="262"/>
      <c r="DL50" s="262"/>
    </row>
    <row r="51" spans="104:116" ht="12.75" x14ac:dyDescent="0.25"/>
    <row r="52" spans="104:116" ht="12.75" x14ac:dyDescent="0.25"/>
    <row r="53" spans="104:116" ht="12.75" x14ac:dyDescent="0.25">
      <c r="DL53" s="262"/>
    </row>
    <row r="54" spans="104:116" ht="12.75" x14ac:dyDescent="0.25"/>
    <row r="55" spans="104:116" ht="12.75" x14ac:dyDescent="0.25"/>
    <row r="56" spans="104:116" ht="12.75" x14ac:dyDescent="0.25"/>
    <row r="57" spans="104:116" ht="12.75" x14ac:dyDescent="0.25"/>
    <row r="58" spans="104:116" ht="12.75" x14ac:dyDescent="0.25"/>
    <row r="59" spans="104:116" ht="12.75" x14ac:dyDescent="0.25"/>
    <row r="60" spans="104:116" ht="12.75" x14ac:dyDescent="0.25"/>
    <row r="61" spans="104:116" ht="12.75" x14ac:dyDescent="0.25"/>
    <row r="62" spans="104:116" ht="12.75" x14ac:dyDescent="0.25"/>
    <row r="63" spans="104:116" ht="12.75" x14ac:dyDescent="0.25"/>
    <row r="64" spans="104:116" ht="12.75" x14ac:dyDescent="0.25"/>
    <row r="65" spans="107:116" ht="12.75" x14ac:dyDescent="0.25"/>
    <row r="66" spans="107:116" ht="12.75" x14ac:dyDescent="0.25"/>
    <row r="67" spans="107:116" ht="12.75" x14ac:dyDescent="0.25">
      <c r="DC67" s="262"/>
      <c r="DD67" s="262"/>
      <c r="DE67" s="262"/>
      <c r="DF67" s="262"/>
      <c r="DG67" s="262"/>
      <c r="DH67" s="262"/>
      <c r="DI67" s="262"/>
      <c r="DJ67" s="262"/>
      <c r="DK67" s="262"/>
      <c r="DL67" s="262"/>
    </row>
    <row r="68" spans="107:116" ht="12.75" x14ac:dyDescent="0.25"/>
    <row r="69" spans="107:116" ht="12.75" x14ac:dyDescent="0.25"/>
    <row r="70" spans="107:116" ht="12.75" x14ac:dyDescent="0.25"/>
    <row r="71" spans="107:116" ht="12.75" x14ac:dyDescent="0.25"/>
    <row r="72" spans="107:116" ht="12.75" x14ac:dyDescent="0.25"/>
    <row r="73" spans="107:116" ht="12.75" x14ac:dyDescent="0.25"/>
    <row r="74" spans="107:116" ht="12.75" x14ac:dyDescent="0.25"/>
    <row r="75" spans="107:116" ht="12.75" x14ac:dyDescent="0.25"/>
    <row r="76" spans="107:116" ht="12.75" x14ac:dyDescent="0.25"/>
    <row r="77" spans="107:116" ht="12.75" x14ac:dyDescent="0.25"/>
    <row r="78" spans="107:116" ht="12.75" x14ac:dyDescent="0.25"/>
    <row r="79" spans="107:116" ht="12.75" x14ac:dyDescent="0.25"/>
    <row r="80" spans="107:116" ht="12.75" x14ac:dyDescent="0.25"/>
    <row r="81" ht="12.75" x14ac:dyDescent="0.25"/>
    <row r="82" ht="12.75" x14ac:dyDescent="0.25"/>
    <row r="83" ht="12.75" x14ac:dyDescent="0.25"/>
    <row r="84" ht="12.75" x14ac:dyDescent="0.25"/>
    <row r="85" ht="12.75" x14ac:dyDescent="0.25"/>
    <row r="86" ht="12.75" x14ac:dyDescent="0.25"/>
    <row r="87" ht="12.75" x14ac:dyDescent="0.25"/>
    <row r="88" ht="12.75" x14ac:dyDescent="0.25"/>
    <row r="89" ht="12.75" x14ac:dyDescent="0.25"/>
  </sheetData>
  <sheetProtection algorithmName="SHA-512" hashValue="yBQ48RLAoPe0Q/wLIRIL5/CzUYwxxgsPQ4DzAVxbb3Aeaxm2DHdZX52X7na/PdpHOxi3lUnApzkGi2WVXvfvnQ==" saltValue="YxnExC1oUWItUIT8ar+SX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5"/>
  <cols>
    <col min="1" max="36" width="2.46484375" style="264" customWidth="1"/>
    <col min="37" max="44" width="17" style="264" customWidth="1"/>
    <col min="45" max="45" width="6.1328125" style="271" customWidth="1"/>
    <col min="46" max="46" width="3" style="269" customWidth="1"/>
    <col min="47" max="47" width="19.1328125" style="264" hidden="1" customWidth="1"/>
    <col min="48" max="52" width="12.6640625" style="264" hidden="1" customWidth="1"/>
    <col min="53" max="16384" width="8.6640625" style="264" hidden="1"/>
  </cols>
  <sheetData>
    <row r="1" spans="1:46" ht="12.75" x14ac:dyDescent="0.25">
      <c r="AS1" s="265"/>
      <c r="AT1" s="265"/>
    </row>
    <row r="2" spans="1:46" ht="12.75" x14ac:dyDescent="0.25">
      <c r="AS2" s="265"/>
      <c r="AT2" s="265"/>
    </row>
    <row r="3" spans="1:46" ht="12.75" x14ac:dyDescent="0.25">
      <c r="AS3" s="265"/>
      <c r="AT3" s="265"/>
    </row>
    <row r="4" spans="1:46" ht="12.75" x14ac:dyDescent="0.25">
      <c r="AS4" s="265"/>
      <c r="AT4" s="265"/>
    </row>
    <row r="5" spans="1:46" ht="16.149999999999999" x14ac:dyDescent="0.25">
      <c r="A5" s="266" t="s">
        <v>500</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2.75" x14ac:dyDescent="0.2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501</v>
      </c>
      <c r="AL6" s="270"/>
      <c r="AM6" s="270"/>
      <c r="AN6" s="270"/>
      <c r="AO6" s="265"/>
      <c r="AP6" s="265"/>
      <c r="AQ6" s="265"/>
      <c r="AR6" s="265"/>
    </row>
    <row r="7" spans="1:46" ht="13.5" customHeight="1" x14ac:dyDescent="0.2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9" t="s">
        <v>502</v>
      </c>
      <c r="AP7" s="275"/>
      <c r="AQ7" s="276" t="s">
        <v>503</v>
      </c>
      <c r="AR7" s="277"/>
    </row>
    <row r="8" spans="1:46" ht="12.75" x14ac:dyDescent="0.2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0"/>
      <c r="AP8" s="281" t="s">
        <v>504</v>
      </c>
      <c r="AQ8" s="282" t="s">
        <v>505</v>
      </c>
      <c r="AR8" s="283" t="s">
        <v>506</v>
      </c>
    </row>
    <row r="9" spans="1:46" ht="12.75" x14ac:dyDescent="0.2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1" t="s">
        <v>507</v>
      </c>
      <c r="AL9" s="1182"/>
      <c r="AM9" s="1182"/>
      <c r="AN9" s="1183"/>
      <c r="AO9" s="284">
        <v>1117373</v>
      </c>
      <c r="AP9" s="284">
        <v>60236</v>
      </c>
      <c r="AQ9" s="285">
        <v>91900</v>
      </c>
      <c r="AR9" s="286">
        <v>-34.5</v>
      </c>
    </row>
    <row r="10" spans="1:46" ht="13.5" customHeight="1" x14ac:dyDescent="0.2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1" t="s">
        <v>508</v>
      </c>
      <c r="AL10" s="1182"/>
      <c r="AM10" s="1182"/>
      <c r="AN10" s="1183"/>
      <c r="AO10" s="287">
        <v>58845</v>
      </c>
      <c r="AP10" s="287">
        <v>3172</v>
      </c>
      <c r="AQ10" s="288">
        <v>11848</v>
      </c>
      <c r="AR10" s="289">
        <v>-73.2</v>
      </c>
    </row>
    <row r="11" spans="1:46" ht="13.5" customHeight="1" x14ac:dyDescent="0.2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1" t="s">
        <v>509</v>
      </c>
      <c r="AL11" s="1182"/>
      <c r="AM11" s="1182"/>
      <c r="AN11" s="1183"/>
      <c r="AO11" s="287">
        <v>238</v>
      </c>
      <c r="AP11" s="287">
        <v>13</v>
      </c>
      <c r="AQ11" s="288">
        <v>323</v>
      </c>
      <c r="AR11" s="289">
        <v>-96</v>
      </c>
    </row>
    <row r="12" spans="1:46" ht="13.5" customHeight="1" x14ac:dyDescent="0.2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1" t="s">
        <v>510</v>
      </c>
      <c r="AL12" s="1182"/>
      <c r="AM12" s="1182"/>
      <c r="AN12" s="1183"/>
      <c r="AO12" s="287" t="s">
        <v>511</v>
      </c>
      <c r="AP12" s="287" t="s">
        <v>511</v>
      </c>
      <c r="AQ12" s="288">
        <v>21</v>
      </c>
      <c r="AR12" s="289" t="s">
        <v>511</v>
      </c>
    </row>
    <row r="13" spans="1:46" ht="13.5" customHeight="1" x14ac:dyDescent="0.2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1" t="s">
        <v>512</v>
      </c>
      <c r="AL13" s="1182"/>
      <c r="AM13" s="1182"/>
      <c r="AN13" s="1183"/>
      <c r="AO13" s="287">
        <v>36672</v>
      </c>
      <c r="AP13" s="287">
        <v>1977</v>
      </c>
      <c r="AQ13" s="288">
        <v>3646</v>
      </c>
      <c r="AR13" s="289">
        <v>-45.8</v>
      </c>
    </row>
    <row r="14" spans="1:46" ht="13.5" customHeight="1" x14ac:dyDescent="0.2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1" t="s">
        <v>513</v>
      </c>
      <c r="AL14" s="1182"/>
      <c r="AM14" s="1182"/>
      <c r="AN14" s="1183"/>
      <c r="AO14" s="287">
        <v>59278</v>
      </c>
      <c r="AP14" s="287">
        <v>3196</v>
      </c>
      <c r="AQ14" s="288">
        <v>1700</v>
      </c>
      <c r="AR14" s="289">
        <v>88</v>
      </c>
    </row>
    <row r="15" spans="1:46" ht="13.5" customHeight="1" x14ac:dyDescent="0.2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4" t="s">
        <v>514</v>
      </c>
      <c r="AL15" s="1185"/>
      <c r="AM15" s="1185"/>
      <c r="AN15" s="1186"/>
      <c r="AO15" s="287">
        <v>-58900</v>
      </c>
      <c r="AP15" s="287">
        <v>-3175</v>
      </c>
      <c r="AQ15" s="288">
        <v>-7027</v>
      </c>
      <c r="AR15" s="289">
        <v>-54.8</v>
      </c>
    </row>
    <row r="16" spans="1:46" ht="12.75" x14ac:dyDescent="0.2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4" t="s">
        <v>187</v>
      </c>
      <c r="AL16" s="1185"/>
      <c r="AM16" s="1185"/>
      <c r="AN16" s="1186"/>
      <c r="AO16" s="287">
        <v>1213506</v>
      </c>
      <c r="AP16" s="287">
        <v>65418</v>
      </c>
      <c r="AQ16" s="288">
        <v>102411</v>
      </c>
      <c r="AR16" s="289">
        <v>-36.1</v>
      </c>
    </row>
    <row r="17" spans="1:46" ht="12.75" x14ac:dyDescent="0.2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2.75" x14ac:dyDescent="0.2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2.75" x14ac:dyDescent="0.2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515</v>
      </c>
      <c r="AL19" s="265"/>
      <c r="AM19" s="265"/>
      <c r="AN19" s="265"/>
      <c r="AO19" s="265"/>
      <c r="AP19" s="265"/>
      <c r="AQ19" s="265"/>
      <c r="AR19" s="265"/>
    </row>
    <row r="20" spans="1:46" ht="12.75" x14ac:dyDescent="0.2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516</v>
      </c>
      <c r="AP20" s="296" t="s">
        <v>517</v>
      </c>
      <c r="AQ20" s="297" t="s">
        <v>518</v>
      </c>
      <c r="AR20" s="298"/>
    </row>
    <row r="21" spans="1:46" s="304" customFormat="1" ht="12.75" x14ac:dyDescent="0.2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7" t="s">
        <v>519</v>
      </c>
      <c r="AL21" s="1188"/>
      <c r="AM21" s="1188"/>
      <c r="AN21" s="1189"/>
      <c r="AO21" s="300">
        <v>6.36</v>
      </c>
      <c r="AP21" s="301">
        <v>9.23</v>
      </c>
      <c r="AQ21" s="302">
        <v>-2.87</v>
      </c>
      <c r="AR21" s="270"/>
      <c r="AS21" s="303"/>
      <c r="AT21" s="299"/>
    </row>
    <row r="22" spans="1:46" s="304" customFormat="1" ht="12.75" x14ac:dyDescent="0.2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7" t="s">
        <v>520</v>
      </c>
      <c r="AL22" s="1188"/>
      <c r="AM22" s="1188"/>
      <c r="AN22" s="1189"/>
      <c r="AO22" s="305">
        <v>95.8</v>
      </c>
      <c r="AP22" s="306">
        <v>96.8</v>
      </c>
      <c r="AQ22" s="307">
        <v>-1</v>
      </c>
      <c r="AR22" s="291"/>
      <c r="AS22" s="303"/>
      <c r="AT22" s="299"/>
    </row>
    <row r="23" spans="1:46" s="304" customFormat="1" ht="12.75" x14ac:dyDescent="0.2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2.75" x14ac:dyDescent="0.2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2.75" x14ac:dyDescent="0.2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2.75" x14ac:dyDescent="0.25">
      <c r="A26" s="1178" t="s">
        <v>521</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70"/>
    </row>
    <row r="27" spans="1:46" ht="12.75" x14ac:dyDescent="0.25">
      <c r="A27" s="312"/>
      <c r="AO27" s="265"/>
      <c r="AP27" s="265"/>
      <c r="AQ27" s="265"/>
      <c r="AR27" s="265"/>
      <c r="AS27" s="265"/>
      <c r="AT27" s="265"/>
    </row>
    <row r="28" spans="1:46" ht="16.149999999999999" x14ac:dyDescent="0.25">
      <c r="A28" s="266" t="s">
        <v>522</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2.75" x14ac:dyDescent="0.2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523</v>
      </c>
      <c r="AL29" s="270"/>
      <c r="AM29" s="270"/>
      <c r="AN29" s="270"/>
      <c r="AO29" s="265"/>
      <c r="AP29" s="265"/>
      <c r="AQ29" s="265"/>
      <c r="AR29" s="265"/>
      <c r="AS29" s="314"/>
    </row>
    <row r="30" spans="1:46" ht="13.5" customHeight="1" x14ac:dyDescent="0.2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9" t="s">
        <v>502</v>
      </c>
      <c r="AP30" s="275"/>
      <c r="AQ30" s="276" t="s">
        <v>503</v>
      </c>
      <c r="AR30" s="277"/>
    </row>
    <row r="31" spans="1:46" ht="12.75" x14ac:dyDescent="0.2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0"/>
      <c r="AP31" s="281" t="s">
        <v>504</v>
      </c>
      <c r="AQ31" s="282" t="s">
        <v>505</v>
      </c>
      <c r="AR31" s="283" t="s">
        <v>506</v>
      </c>
    </row>
    <row r="32" spans="1:46" ht="27" customHeight="1" x14ac:dyDescent="0.2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5" t="s">
        <v>524</v>
      </c>
      <c r="AL32" s="1196"/>
      <c r="AM32" s="1196"/>
      <c r="AN32" s="1197"/>
      <c r="AO32" s="315">
        <v>695820</v>
      </c>
      <c r="AP32" s="315">
        <v>37511</v>
      </c>
      <c r="AQ32" s="316">
        <v>50517</v>
      </c>
      <c r="AR32" s="317">
        <v>-25.7</v>
      </c>
    </row>
    <row r="33" spans="1:46" ht="13.5" customHeight="1" x14ac:dyDescent="0.2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5" t="s">
        <v>525</v>
      </c>
      <c r="AL33" s="1196"/>
      <c r="AM33" s="1196"/>
      <c r="AN33" s="1197"/>
      <c r="AO33" s="315" t="s">
        <v>511</v>
      </c>
      <c r="AP33" s="315" t="s">
        <v>511</v>
      </c>
      <c r="AQ33" s="316" t="s">
        <v>511</v>
      </c>
      <c r="AR33" s="317" t="s">
        <v>511</v>
      </c>
    </row>
    <row r="34" spans="1:46" ht="27" customHeight="1" x14ac:dyDescent="0.2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5" t="s">
        <v>526</v>
      </c>
      <c r="AL34" s="1196"/>
      <c r="AM34" s="1196"/>
      <c r="AN34" s="1197"/>
      <c r="AO34" s="315" t="s">
        <v>511</v>
      </c>
      <c r="AP34" s="315" t="s">
        <v>511</v>
      </c>
      <c r="AQ34" s="316">
        <v>23</v>
      </c>
      <c r="AR34" s="317" t="s">
        <v>511</v>
      </c>
    </row>
    <row r="35" spans="1:46" ht="27" customHeight="1" x14ac:dyDescent="0.2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5" t="s">
        <v>527</v>
      </c>
      <c r="AL35" s="1196"/>
      <c r="AM35" s="1196"/>
      <c r="AN35" s="1197"/>
      <c r="AO35" s="315">
        <v>366403</v>
      </c>
      <c r="AP35" s="315">
        <v>19752</v>
      </c>
      <c r="AQ35" s="316">
        <v>15430</v>
      </c>
      <c r="AR35" s="317">
        <v>28</v>
      </c>
    </row>
    <row r="36" spans="1:46" ht="27" customHeight="1" x14ac:dyDescent="0.2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5" t="s">
        <v>528</v>
      </c>
      <c r="AL36" s="1196"/>
      <c r="AM36" s="1196"/>
      <c r="AN36" s="1197"/>
      <c r="AO36" s="315">
        <v>21090</v>
      </c>
      <c r="AP36" s="315">
        <v>1137</v>
      </c>
      <c r="AQ36" s="316">
        <v>2664</v>
      </c>
      <c r="AR36" s="317">
        <v>-57.3</v>
      </c>
    </row>
    <row r="37" spans="1:46" ht="13.5" customHeight="1" x14ac:dyDescent="0.2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5" t="s">
        <v>529</v>
      </c>
      <c r="AL37" s="1196"/>
      <c r="AM37" s="1196"/>
      <c r="AN37" s="1197"/>
      <c r="AO37" s="315" t="s">
        <v>511</v>
      </c>
      <c r="AP37" s="315" t="s">
        <v>511</v>
      </c>
      <c r="AQ37" s="316">
        <v>451</v>
      </c>
      <c r="AR37" s="317" t="s">
        <v>511</v>
      </c>
    </row>
    <row r="38" spans="1:46" ht="27" customHeight="1" x14ac:dyDescent="0.2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8" t="s">
        <v>530</v>
      </c>
      <c r="AL38" s="1199"/>
      <c r="AM38" s="1199"/>
      <c r="AN38" s="1200"/>
      <c r="AO38" s="318" t="s">
        <v>511</v>
      </c>
      <c r="AP38" s="318" t="s">
        <v>511</v>
      </c>
      <c r="AQ38" s="319">
        <v>4</v>
      </c>
      <c r="AR38" s="307" t="s">
        <v>511</v>
      </c>
      <c r="AS38" s="314"/>
    </row>
    <row r="39" spans="1:46" ht="12.75" x14ac:dyDescent="0.2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8" t="s">
        <v>531</v>
      </c>
      <c r="AL39" s="1199"/>
      <c r="AM39" s="1199"/>
      <c r="AN39" s="1200"/>
      <c r="AO39" s="315" t="s">
        <v>511</v>
      </c>
      <c r="AP39" s="315" t="s">
        <v>511</v>
      </c>
      <c r="AQ39" s="316">
        <v>-3528</v>
      </c>
      <c r="AR39" s="317" t="s">
        <v>511</v>
      </c>
      <c r="AS39" s="314"/>
    </row>
    <row r="40" spans="1:46" ht="27" customHeight="1" x14ac:dyDescent="0.2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5" t="s">
        <v>532</v>
      </c>
      <c r="AL40" s="1196"/>
      <c r="AM40" s="1196"/>
      <c r="AN40" s="1197"/>
      <c r="AO40" s="315">
        <v>-606321</v>
      </c>
      <c r="AP40" s="315">
        <v>-32686</v>
      </c>
      <c r="AQ40" s="316">
        <v>-45748</v>
      </c>
      <c r="AR40" s="317">
        <v>-28.6</v>
      </c>
      <c r="AS40" s="314"/>
    </row>
    <row r="41" spans="1:46" ht="12.75" x14ac:dyDescent="0.2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1" t="s">
        <v>299</v>
      </c>
      <c r="AL41" s="1202"/>
      <c r="AM41" s="1202"/>
      <c r="AN41" s="1203"/>
      <c r="AO41" s="315">
        <v>476992</v>
      </c>
      <c r="AP41" s="315">
        <v>25714</v>
      </c>
      <c r="AQ41" s="316">
        <v>19813</v>
      </c>
      <c r="AR41" s="317">
        <v>29.8</v>
      </c>
      <c r="AS41" s="314"/>
    </row>
    <row r="42" spans="1:46" ht="12.75" x14ac:dyDescent="0.2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533</v>
      </c>
      <c r="AL42" s="265"/>
      <c r="AM42" s="265"/>
      <c r="AN42" s="265"/>
      <c r="AO42" s="265"/>
      <c r="AP42" s="265"/>
      <c r="AQ42" s="291"/>
      <c r="AR42" s="291"/>
      <c r="AS42" s="314"/>
    </row>
    <row r="43" spans="1:46" ht="12.75" x14ac:dyDescent="0.2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2.75" x14ac:dyDescent="0.2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2.75" x14ac:dyDescent="0.2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2.75" x14ac:dyDescent="0.2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5">
      <c r="A47" s="324" t="s">
        <v>534</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2.75" x14ac:dyDescent="0.2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535</v>
      </c>
      <c r="AL48" s="325"/>
      <c r="AM48" s="325"/>
      <c r="AN48" s="325"/>
      <c r="AO48" s="325"/>
      <c r="AP48" s="325"/>
      <c r="AQ48" s="326"/>
      <c r="AR48" s="325"/>
    </row>
    <row r="49" spans="1:44" ht="13.5" customHeight="1" x14ac:dyDescent="0.2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90" t="s">
        <v>502</v>
      </c>
      <c r="AN49" s="1192" t="s">
        <v>536</v>
      </c>
      <c r="AO49" s="1193"/>
      <c r="AP49" s="1193"/>
      <c r="AQ49" s="1193"/>
      <c r="AR49" s="1194"/>
    </row>
    <row r="50" spans="1:44" ht="12.75" x14ac:dyDescent="0.2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1"/>
      <c r="AN50" s="331" t="s">
        <v>537</v>
      </c>
      <c r="AO50" s="332" t="s">
        <v>538</v>
      </c>
      <c r="AP50" s="333" t="s">
        <v>539</v>
      </c>
      <c r="AQ50" s="334" t="s">
        <v>540</v>
      </c>
      <c r="AR50" s="335" t="s">
        <v>541</v>
      </c>
    </row>
    <row r="51" spans="1:44" ht="12.75" x14ac:dyDescent="0.2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542</v>
      </c>
      <c r="AL51" s="328"/>
      <c r="AM51" s="336">
        <v>556720</v>
      </c>
      <c r="AN51" s="337">
        <v>30077</v>
      </c>
      <c r="AO51" s="338">
        <v>-24.5</v>
      </c>
      <c r="AP51" s="339">
        <v>67343</v>
      </c>
      <c r="AQ51" s="340">
        <v>0.1</v>
      </c>
      <c r="AR51" s="341">
        <v>-24.6</v>
      </c>
    </row>
    <row r="52" spans="1:44" ht="12.75" x14ac:dyDescent="0.2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543</v>
      </c>
      <c r="AM52" s="344">
        <v>115269</v>
      </c>
      <c r="AN52" s="345">
        <v>6227</v>
      </c>
      <c r="AO52" s="346">
        <v>-65.099999999999994</v>
      </c>
      <c r="AP52" s="347">
        <v>32865</v>
      </c>
      <c r="AQ52" s="348">
        <v>-6.3</v>
      </c>
      <c r="AR52" s="349">
        <v>-58.8</v>
      </c>
    </row>
    <row r="53" spans="1:44" ht="12.75" x14ac:dyDescent="0.2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544</v>
      </c>
      <c r="AL53" s="328"/>
      <c r="AM53" s="336">
        <v>154975</v>
      </c>
      <c r="AN53" s="337">
        <v>8403</v>
      </c>
      <c r="AO53" s="338">
        <v>-72.099999999999994</v>
      </c>
      <c r="AP53" s="339">
        <v>73475</v>
      </c>
      <c r="AQ53" s="340">
        <v>9.1</v>
      </c>
      <c r="AR53" s="341">
        <v>-81.2</v>
      </c>
    </row>
    <row r="54" spans="1:44" ht="12.75" x14ac:dyDescent="0.2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543</v>
      </c>
      <c r="AM54" s="344">
        <v>111678</v>
      </c>
      <c r="AN54" s="345">
        <v>6056</v>
      </c>
      <c r="AO54" s="346">
        <v>-2.7</v>
      </c>
      <c r="AP54" s="347">
        <v>43072</v>
      </c>
      <c r="AQ54" s="348">
        <v>31.1</v>
      </c>
      <c r="AR54" s="349">
        <v>-33.799999999999997</v>
      </c>
    </row>
    <row r="55" spans="1:44" ht="12.75" x14ac:dyDescent="0.2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545</v>
      </c>
      <c r="AL55" s="328"/>
      <c r="AM55" s="336">
        <v>631762</v>
      </c>
      <c r="AN55" s="337">
        <v>34283</v>
      </c>
      <c r="AO55" s="338">
        <v>308</v>
      </c>
      <c r="AP55" s="339">
        <v>87464</v>
      </c>
      <c r="AQ55" s="340">
        <v>19</v>
      </c>
      <c r="AR55" s="341">
        <v>289</v>
      </c>
    </row>
    <row r="56" spans="1:44" ht="12.75" x14ac:dyDescent="0.2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543</v>
      </c>
      <c r="AM56" s="344">
        <v>281969</v>
      </c>
      <c r="AN56" s="345">
        <v>15301</v>
      </c>
      <c r="AO56" s="346">
        <v>152.69999999999999</v>
      </c>
      <c r="AP56" s="347">
        <v>47479</v>
      </c>
      <c r="AQ56" s="348">
        <v>10.199999999999999</v>
      </c>
      <c r="AR56" s="349">
        <v>142.5</v>
      </c>
    </row>
    <row r="57" spans="1:44" ht="12.75" x14ac:dyDescent="0.2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546</v>
      </c>
      <c r="AL57" s="328"/>
      <c r="AM57" s="336">
        <v>2646515</v>
      </c>
      <c r="AN57" s="337">
        <v>143094</v>
      </c>
      <c r="AO57" s="338">
        <v>317.39999999999998</v>
      </c>
      <c r="AP57" s="339">
        <v>96248</v>
      </c>
      <c r="AQ57" s="340">
        <v>10</v>
      </c>
      <c r="AR57" s="341">
        <v>307.39999999999998</v>
      </c>
    </row>
    <row r="58" spans="1:44" ht="12.75" x14ac:dyDescent="0.2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543</v>
      </c>
      <c r="AM58" s="344">
        <v>2107215</v>
      </c>
      <c r="AN58" s="345">
        <v>113934</v>
      </c>
      <c r="AO58" s="346">
        <v>644.6</v>
      </c>
      <c r="AP58" s="347">
        <v>55768</v>
      </c>
      <c r="AQ58" s="348">
        <v>17.5</v>
      </c>
      <c r="AR58" s="349">
        <v>627.1</v>
      </c>
    </row>
    <row r="59" spans="1:44" ht="12.75" x14ac:dyDescent="0.2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547</v>
      </c>
      <c r="AL59" s="328"/>
      <c r="AM59" s="336">
        <v>2341274</v>
      </c>
      <c r="AN59" s="337">
        <v>126214</v>
      </c>
      <c r="AO59" s="338">
        <v>-11.8</v>
      </c>
      <c r="AP59" s="339">
        <v>76413</v>
      </c>
      <c r="AQ59" s="340">
        <v>-20.6</v>
      </c>
      <c r="AR59" s="341">
        <v>8.8000000000000007</v>
      </c>
    </row>
    <row r="60" spans="1:44" ht="12.75" x14ac:dyDescent="0.2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543</v>
      </c>
      <c r="AM60" s="344">
        <v>1436448</v>
      </c>
      <c r="AN60" s="345">
        <v>77437</v>
      </c>
      <c r="AO60" s="346">
        <v>-32</v>
      </c>
      <c r="AP60" s="347">
        <v>39658</v>
      </c>
      <c r="AQ60" s="348">
        <v>-28.9</v>
      </c>
      <c r="AR60" s="349">
        <v>-3.1</v>
      </c>
    </row>
    <row r="61" spans="1:44" ht="12.75" x14ac:dyDescent="0.2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548</v>
      </c>
      <c r="AL61" s="350"/>
      <c r="AM61" s="351">
        <v>1266249</v>
      </c>
      <c r="AN61" s="352">
        <v>68414</v>
      </c>
      <c r="AO61" s="353">
        <v>103.4</v>
      </c>
      <c r="AP61" s="354">
        <v>80189</v>
      </c>
      <c r="AQ61" s="355">
        <v>3.5</v>
      </c>
      <c r="AR61" s="341">
        <v>99.9</v>
      </c>
    </row>
    <row r="62" spans="1:44" ht="12.75" x14ac:dyDescent="0.2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543</v>
      </c>
      <c r="AM62" s="344">
        <v>810516</v>
      </c>
      <c r="AN62" s="345">
        <v>43791</v>
      </c>
      <c r="AO62" s="346">
        <v>139.5</v>
      </c>
      <c r="AP62" s="347">
        <v>43768</v>
      </c>
      <c r="AQ62" s="348">
        <v>4.7</v>
      </c>
      <c r="AR62" s="349">
        <v>134.80000000000001</v>
      </c>
    </row>
    <row r="63" spans="1:44" ht="12.75" x14ac:dyDescent="0.2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2.75" x14ac:dyDescent="0.2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2.75" x14ac:dyDescent="0.2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2.75" x14ac:dyDescent="0.2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5">
      <c r="AK67" s="265"/>
      <c r="AL67" s="265"/>
      <c r="AM67" s="265"/>
      <c r="AN67" s="265"/>
      <c r="AO67" s="265"/>
      <c r="AP67" s="265"/>
      <c r="AQ67" s="265"/>
      <c r="AR67" s="265"/>
      <c r="AS67" s="265"/>
      <c r="AT67" s="265"/>
    </row>
    <row r="68" spans="1:46" ht="13.5" hidden="1" customHeight="1" x14ac:dyDescent="0.25">
      <c r="AK68" s="265"/>
      <c r="AL68" s="265"/>
      <c r="AM68" s="265"/>
      <c r="AN68" s="265"/>
      <c r="AO68" s="265"/>
      <c r="AP68" s="265"/>
      <c r="AQ68" s="265"/>
      <c r="AR68" s="265"/>
    </row>
    <row r="69" spans="1:46" ht="13.5" hidden="1" customHeight="1" x14ac:dyDescent="0.25">
      <c r="AK69" s="265"/>
      <c r="AL69" s="265"/>
      <c r="AM69" s="265"/>
      <c r="AN69" s="265"/>
      <c r="AO69" s="265"/>
      <c r="AP69" s="265"/>
      <c r="AQ69" s="265"/>
      <c r="AR69" s="265"/>
    </row>
    <row r="70" spans="1:46" ht="12.75" hidden="1" x14ac:dyDescent="0.25">
      <c r="AK70" s="265"/>
      <c r="AL70" s="265"/>
      <c r="AM70" s="265"/>
      <c r="AN70" s="265"/>
      <c r="AO70" s="265"/>
      <c r="AP70" s="265"/>
      <c r="AQ70" s="265"/>
      <c r="AR70" s="265"/>
    </row>
    <row r="71" spans="1:46" ht="12.75" hidden="1" x14ac:dyDescent="0.25">
      <c r="AK71" s="265"/>
      <c r="AL71" s="265"/>
      <c r="AM71" s="265"/>
      <c r="AN71" s="265"/>
      <c r="AO71" s="265"/>
      <c r="AP71" s="265"/>
      <c r="AQ71" s="265"/>
      <c r="AR71" s="265"/>
    </row>
    <row r="72" spans="1:46" ht="12.75" hidden="1" x14ac:dyDescent="0.25">
      <c r="AK72" s="265"/>
      <c r="AL72" s="265"/>
      <c r="AM72" s="265"/>
      <c r="AN72" s="265"/>
      <c r="AO72" s="265"/>
      <c r="AP72" s="265"/>
      <c r="AQ72" s="265"/>
      <c r="AR72" s="265"/>
    </row>
    <row r="73" spans="1:46" ht="12.75" hidden="1" x14ac:dyDescent="0.25">
      <c r="AK73" s="265"/>
      <c r="AL73" s="265"/>
      <c r="AM73" s="265"/>
      <c r="AN73" s="265"/>
      <c r="AO73" s="265"/>
      <c r="AP73" s="265"/>
      <c r="AQ73" s="265"/>
      <c r="AR73" s="265"/>
    </row>
  </sheetData>
  <sheetProtection algorithmName="SHA-512" hashValue="yD+cOU8lIdPu+qy4cUQ8b4YwP1OGut9CRdrQ+6dH+MAt0G8r3yZXqfamqtfN9ygjj7T2uT9SD+UapDVLlELoNg==" saltValue="DieRSSTrZjeehSCzTpaEp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5"/>
  <cols>
    <col min="1" max="125" width="2.46484375" style="263" customWidth="1"/>
    <col min="126" max="16384" width="9" style="262" hidden="1"/>
  </cols>
  <sheetData>
    <row r="1" spans="2:125" ht="13.5" customHeight="1" x14ac:dyDescent="0.2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2.75" x14ac:dyDescent="0.25">
      <c r="B2" s="262"/>
      <c r="DG2" s="262"/>
    </row>
    <row r="3" spans="2:125" ht="12.75" x14ac:dyDescent="0.2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2.75" x14ac:dyDescent="0.25"/>
    <row r="5" spans="2:125" ht="12.75" x14ac:dyDescent="0.25"/>
    <row r="6" spans="2:125" ht="12.75" x14ac:dyDescent="0.25"/>
    <row r="7" spans="2:125" ht="12.75" x14ac:dyDescent="0.25"/>
    <row r="8" spans="2:125" ht="12.75" x14ac:dyDescent="0.25"/>
    <row r="9" spans="2:125" ht="12.75" x14ac:dyDescent="0.25">
      <c r="DU9" s="262"/>
    </row>
    <row r="10" spans="2:125" ht="12.75" x14ac:dyDescent="0.25"/>
    <row r="11" spans="2:125" ht="12.75" x14ac:dyDescent="0.25"/>
    <row r="12" spans="2:125" ht="12.75" x14ac:dyDescent="0.25"/>
    <row r="13" spans="2:125" ht="12.75" x14ac:dyDescent="0.25"/>
    <row r="14" spans="2:125" ht="12.75" x14ac:dyDescent="0.25"/>
    <row r="15" spans="2:125" ht="12.75" x14ac:dyDescent="0.25"/>
    <row r="16" spans="2:125" ht="12.75" x14ac:dyDescent="0.25"/>
    <row r="17" spans="125:125" ht="12.75" x14ac:dyDescent="0.25">
      <c r="DU17" s="262"/>
    </row>
    <row r="18" spans="125:125" ht="12.75" x14ac:dyDescent="0.25"/>
    <row r="19" spans="125:125" ht="12.75" x14ac:dyDescent="0.25"/>
    <row r="20" spans="125:125" ht="12.75" x14ac:dyDescent="0.25">
      <c r="DU20" s="262"/>
    </row>
    <row r="21" spans="125:125" ht="12.75" x14ac:dyDescent="0.25">
      <c r="DU21" s="262"/>
    </row>
    <row r="22" spans="125:125" ht="12.75" x14ac:dyDescent="0.25"/>
    <row r="23" spans="125:125" ht="12.75" x14ac:dyDescent="0.25"/>
    <row r="24" spans="125:125" ht="12.75" x14ac:dyDescent="0.25"/>
    <row r="25" spans="125:125" ht="12.75" x14ac:dyDescent="0.25"/>
    <row r="26" spans="125:125" ht="12.75" x14ac:dyDescent="0.25"/>
    <row r="27" spans="125:125" ht="12.75" x14ac:dyDescent="0.25"/>
    <row r="28" spans="125:125" ht="12.75" x14ac:dyDescent="0.25">
      <c r="DU28" s="262"/>
    </row>
    <row r="29" spans="125:125" ht="12.75" x14ac:dyDescent="0.25"/>
    <row r="30" spans="125:125" ht="12.75" x14ac:dyDescent="0.25"/>
    <row r="31" spans="125:125" ht="12.75" x14ac:dyDescent="0.25"/>
    <row r="32" spans="125:125" ht="12.75" x14ac:dyDescent="0.25"/>
    <row r="33" spans="2:125" ht="12.75" x14ac:dyDescent="0.25">
      <c r="B33" s="262"/>
      <c r="G33" s="262"/>
      <c r="I33" s="262"/>
    </row>
    <row r="34" spans="2:125" ht="12.75" x14ac:dyDescent="0.25">
      <c r="C34" s="262"/>
      <c r="P34" s="262"/>
      <c r="DE34" s="262"/>
      <c r="DH34" s="262"/>
    </row>
    <row r="35" spans="2:125" ht="12.75" x14ac:dyDescent="0.25">
      <c r="D35" s="262"/>
      <c r="E35" s="262"/>
      <c r="DG35" s="262"/>
      <c r="DJ35" s="262"/>
      <c r="DP35" s="262"/>
      <c r="DQ35" s="262"/>
      <c r="DR35" s="262"/>
      <c r="DS35" s="262"/>
      <c r="DT35" s="262"/>
      <c r="DU35" s="262"/>
    </row>
    <row r="36" spans="2:125" ht="12.75" x14ac:dyDescent="0.2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2.75" x14ac:dyDescent="0.25">
      <c r="DU37" s="262"/>
    </row>
    <row r="38" spans="2:125" ht="12.75" x14ac:dyDescent="0.25">
      <c r="DT38" s="262"/>
      <c r="DU38" s="262"/>
    </row>
    <row r="39" spans="2:125" ht="12.75" x14ac:dyDescent="0.25"/>
    <row r="40" spans="2:125" ht="12.75" x14ac:dyDescent="0.25">
      <c r="DH40" s="262"/>
    </row>
    <row r="41" spans="2:125" ht="12.75" x14ac:dyDescent="0.25">
      <c r="DE41" s="262"/>
    </row>
    <row r="42" spans="2:125" ht="12.75" x14ac:dyDescent="0.25">
      <c r="DG42" s="262"/>
      <c r="DJ42" s="262"/>
    </row>
    <row r="43" spans="2:125" ht="12.75" x14ac:dyDescent="0.2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2.75" x14ac:dyDescent="0.25">
      <c r="DU44" s="262"/>
    </row>
    <row r="45" spans="2:125" ht="12.75" x14ac:dyDescent="0.25"/>
    <row r="46" spans="2:125" ht="12.75" x14ac:dyDescent="0.25"/>
    <row r="47" spans="2:125" ht="12.75" x14ac:dyDescent="0.25"/>
    <row r="48" spans="2:125" ht="12.75" x14ac:dyDescent="0.25">
      <c r="DT48" s="262"/>
      <c r="DU48" s="262"/>
    </row>
    <row r="49" spans="120:125" ht="12.75" x14ac:dyDescent="0.25">
      <c r="DU49" s="262"/>
    </row>
    <row r="50" spans="120:125" ht="12.75" x14ac:dyDescent="0.25">
      <c r="DU50" s="262"/>
    </row>
    <row r="51" spans="120:125" ht="12.75" x14ac:dyDescent="0.25">
      <c r="DP51" s="262"/>
      <c r="DQ51" s="262"/>
      <c r="DR51" s="262"/>
      <c r="DS51" s="262"/>
      <c r="DT51" s="262"/>
      <c r="DU51" s="262"/>
    </row>
    <row r="52" spans="120:125" ht="12.75" x14ac:dyDescent="0.25"/>
    <row r="53" spans="120:125" ht="12.75" x14ac:dyDescent="0.25"/>
    <row r="54" spans="120:125" ht="12.75" x14ac:dyDescent="0.25">
      <c r="DU54" s="262"/>
    </row>
    <row r="55" spans="120:125" ht="12.75" x14ac:dyDescent="0.25"/>
    <row r="56" spans="120:125" ht="12.75" x14ac:dyDescent="0.25"/>
    <row r="57" spans="120:125" ht="12.75" x14ac:dyDescent="0.25"/>
    <row r="58" spans="120:125" ht="12.75" x14ac:dyDescent="0.25">
      <c r="DU58" s="262"/>
    </row>
    <row r="59" spans="120:125" ht="12.75" x14ac:dyDescent="0.25"/>
    <row r="60" spans="120:125" ht="12.75" x14ac:dyDescent="0.25"/>
    <row r="61" spans="120:125" ht="12.75" x14ac:dyDescent="0.25"/>
    <row r="62" spans="120:125" ht="12.75" x14ac:dyDescent="0.25"/>
    <row r="63" spans="120:125" ht="12.75" x14ac:dyDescent="0.25">
      <c r="DU63" s="262"/>
    </row>
    <row r="64" spans="120:125" ht="12.75" x14ac:dyDescent="0.25">
      <c r="DT64" s="262"/>
      <c r="DU64" s="262"/>
    </row>
    <row r="65" spans="123:125" ht="12.75" x14ac:dyDescent="0.25"/>
    <row r="66" spans="123:125" ht="12.75" x14ac:dyDescent="0.25"/>
    <row r="67" spans="123:125" ht="12.75" x14ac:dyDescent="0.25"/>
    <row r="68" spans="123:125" ht="12.75" x14ac:dyDescent="0.25"/>
    <row r="69" spans="123:125" ht="12.75" x14ac:dyDescent="0.25">
      <c r="DS69" s="262"/>
      <c r="DT69" s="262"/>
      <c r="DU69" s="262"/>
    </row>
    <row r="70" spans="123:125" ht="12.75" x14ac:dyDescent="0.25"/>
    <row r="71" spans="123:125" ht="12.75" x14ac:dyDescent="0.25"/>
    <row r="72" spans="123:125" ht="12.75" x14ac:dyDescent="0.25"/>
    <row r="73" spans="123:125" ht="12.75" x14ac:dyDescent="0.25"/>
    <row r="74" spans="123:125" ht="12.75" x14ac:dyDescent="0.25"/>
    <row r="75" spans="123:125" ht="12.75" x14ac:dyDescent="0.25"/>
    <row r="76" spans="123:125" ht="12.75" x14ac:dyDescent="0.25"/>
    <row r="77" spans="123:125" ht="12.75" x14ac:dyDescent="0.25"/>
    <row r="78" spans="123:125" ht="12.75" x14ac:dyDescent="0.25"/>
    <row r="79" spans="123:125" ht="12.75" x14ac:dyDescent="0.25"/>
    <row r="80" spans="123:125" ht="12.75" x14ac:dyDescent="0.25"/>
    <row r="81" spans="116:125" ht="12.75" x14ac:dyDescent="0.25"/>
    <row r="82" spans="116:125" ht="12.75" x14ac:dyDescent="0.25">
      <c r="DL82" s="262"/>
    </row>
    <row r="83" spans="116:125" ht="12.75" x14ac:dyDescent="0.25">
      <c r="DM83" s="262"/>
      <c r="DN83" s="262"/>
      <c r="DO83" s="262"/>
      <c r="DP83" s="262"/>
      <c r="DQ83" s="262"/>
      <c r="DR83" s="262"/>
      <c r="DS83" s="262"/>
      <c r="DT83" s="262"/>
      <c r="DU83" s="262"/>
    </row>
    <row r="84" spans="116:125" ht="12.75" x14ac:dyDescent="0.25"/>
    <row r="85" spans="116:125" ht="12.75" x14ac:dyDescent="0.25"/>
    <row r="86" spans="116:125" ht="12.75" x14ac:dyDescent="0.25"/>
    <row r="87" spans="116:125" ht="12.75" x14ac:dyDescent="0.25"/>
    <row r="88" spans="116:125" ht="12.75" x14ac:dyDescent="0.25">
      <c r="DU88" s="262"/>
    </row>
    <row r="89" spans="116:125" ht="12.75" x14ac:dyDescent="0.25"/>
    <row r="90" spans="116:125" ht="12.75" x14ac:dyDescent="0.25"/>
    <row r="91" spans="116:125" ht="12.75" x14ac:dyDescent="0.25"/>
    <row r="92" spans="116:125" ht="13.5" customHeight="1" x14ac:dyDescent="0.25"/>
    <row r="93" spans="116:125" ht="13.5" customHeight="1" x14ac:dyDescent="0.25"/>
    <row r="94" spans="116:125" ht="13.5" customHeight="1" x14ac:dyDescent="0.25">
      <c r="DS94" s="262"/>
      <c r="DT94" s="262"/>
      <c r="DU94" s="262"/>
    </row>
    <row r="95" spans="116:125" ht="13.5" customHeight="1" x14ac:dyDescent="0.25">
      <c r="DU95" s="262"/>
    </row>
    <row r="96" spans="116:125" ht="13.5" customHeight="1" x14ac:dyDescent="0.25"/>
    <row r="97" spans="124:125" ht="13.5" customHeight="1" x14ac:dyDescent="0.25"/>
    <row r="98" spans="124:125" ht="13.5" customHeight="1" x14ac:dyDescent="0.25"/>
    <row r="99" spans="124:125" ht="13.5" customHeight="1" x14ac:dyDescent="0.25"/>
    <row r="100" spans="124:125" ht="13.5" customHeight="1" x14ac:dyDescent="0.25"/>
    <row r="101" spans="124:125" ht="13.5" customHeight="1" x14ac:dyDescent="0.25">
      <c r="DU101" s="262"/>
    </row>
    <row r="102" spans="124:125" ht="13.5" customHeight="1" x14ac:dyDescent="0.25"/>
    <row r="103" spans="124:125" ht="13.5" customHeight="1" x14ac:dyDescent="0.25"/>
    <row r="104" spans="124:125" ht="13.5" customHeight="1" x14ac:dyDescent="0.25">
      <c r="DT104" s="262"/>
      <c r="DU104" s="262"/>
    </row>
    <row r="105" spans="124:125" ht="13.5" customHeight="1" x14ac:dyDescent="0.25"/>
    <row r="106" spans="124:125" ht="13.5" customHeight="1" x14ac:dyDescent="0.25"/>
    <row r="107" spans="124:125" ht="13.5" customHeight="1" x14ac:dyDescent="0.25"/>
    <row r="108" spans="124:125" ht="13.5" customHeight="1" x14ac:dyDescent="0.25"/>
    <row r="109" spans="124:125" ht="13.5" customHeight="1" x14ac:dyDescent="0.25"/>
    <row r="110" spans="124:125" ht="13.5" customHeight="1" x14ac:dyDescent="0.25"/>
    <row r="111" spans="124:125" ht="13.5" customHeight="1" x14ac:dyDescent="0.25"/>
    <row r="112" spans="124:125" ht="13.5" customHeight="1" x14ac:dyDescent="0.25"/>
    <row r="113" spans="125:125" ht="13.5" customHeight="1" x14ac:dyDescent="0.25"/>
    <row r="114" spans="125:125" ht="13.5" customHeight="1" x14ac:dyDescent="0.25"/>
    <row r="115" spans="125:125" ht="13.5" customHeight="1" x14ac:dyDescent="0.25"/>
    <row r="116" spans="125:125" ht="13.5" customHeight="1" x14ac:dyDescent="0.25">
      <c r="DU116" s="262" t="s">
        <v>550</v>
      </c>
    </row>
    <row r="120" spans="125:125" ht="13.5" hidden="1" customHeight="1" x14ac:dyDescent="0.25"/>
    <row r="121" spans="125:125" ht="13.5" hidden="1" customHeight="1" x14ac:dyDescent="0.25">
      <c r="DU121" s="262"/>
    </row>
  </sheetData>
  <sheetProtection algorithmName="SHA-512" hashValue="c80VYa8lw79Qgl2h7BrsCBsHz6Cloj3aqiVy5ohNIjqKR+N6fjNjh+NZBm5aWUDnvEuXu9dDp1Q3CKjXA9xxEw==" saltValue="mdxmEDSsuI92dhURzTkH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5"/>
  <cols>
    <col min="1" max="125" width="2.46484375" style="263" customWidth="1"/>
    <col min="126" max="142" width="0" style="262" hidden="1" customWidth="1"/>
    <col min="143" max="16384" width="9" style="262" hidden="1"/>
  </cols>
  <sheetData>
    <row r="1" spans="1:125" ht="13.5" customHeight="1" x14ac:dyDescent="0.2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2.75" x14ac:dyDescent="0.25">
      <c r="B2" s="262"/>
      <c r="T2" s="262"/>
    </row>
    <row r="3" spans="1:125" ht="12.75" x14ac:dyDescent="0.2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2.75" x14ac:dyDescent="0.25"/>
    <row r="5" spans="1:125" ht="12.75" x14ac:dyDescent="0.25"/>
    <row r="6" spans="1:125" ht="12.75" x14ac:dyDescent="0.25"/>
    <row r="7" spans="1:125" ht="12.75" x14ac:dyDescent="0.25"/>
    <row r="8" spans="1:125" ht="12.75" x14ac:dyDescent="0.25"/>
    <row r="9" spans="1:125" ht="12.75" x14ac:dyDescent="0.25"/>
    <row r="10" spans="1:125" ht="12.75" x14ac:dyDescent="0.25"/>
    <row r="11" spans="1:125" ht="12.75" x14ac:dyDescent="0.25"/>
    <row r="12" spans="1:125" ht="12.75" x14ac:dyDescent="0.25"/>
    <row r="13" spans="1:125" ht="12.75" x14ac:dyDescent="0.25"/>
    <row r="14" spans="1:125" ht="12.75" x14ac:dyDescent="0.25"/>
    <row r="15" spans="1:125" ht="12.75" x14ac:dyDescent="0.25"/>
    <row r="16" spans="1:125" ht="12.75" x14ac:dyDescent="0.25"/>
    <row r="17" ht="12.75" x14ac:dyDescent="0.25"/>
    <row r="18" ht="12.75" x14ac:dyDescent="0.25"/>
    <row r="19" ht="12.75" x14ac:dyDescent="0.25"/>
    <row r="20" ht="12.75" x14ac:dyDescent="0.25"/>
    <row r="21" ht="12.75" x14ac:dyDescent="0.25"/>
    <row r="22" ht="12.75" x14ac:dyDescent="0.25"/>
    <row r="23" ht="12.75" x14ac:dyDescent="0.25"/>
    <row r="24" ht="12.75" x14ac:dyDescent="0.25"/>
    <row r="25" ht="12.75" x14ac:dyDescent="0.25"/>
    <row r="26" ht="12.75" x14ac:dyDescent="0.25"/>
    <row r="27" ht="12.75" x14ac:dyDescent="0.25"/>
    <row r="28" ht="12.75" x14ac:dyDescent="0.25"/>
    <row r="29" ht="12.75" x14ac:dyDescent="0.25"/>
    <row r="30" ht="12.75" x14ac:dyDescent="0.25"/>
    <row r="31" ht="12.75" x14ac:dyDescent="0.25"/>
    <row r="32" ht="12.75" x14ac:dyDescent="0.25"/>
    <row r="33" spans="2:125" ht="12.75" x14ac:dyDescent="0.25">
      <c r="B33" s="262"/>
      <c r="G33" s="262"/>
      <c r="I33" s="262"/>
    </row>
    <row r="34" spans="2:125" ht="12.75" x14ac:dyDescent="0.25">
      <c r="C34" s="262"/>
      <c r="P34" s="262"/>
      <c r="R34" s="262"/>
      <c r="U34" s="262"/>
    </row>
    <row r="35" spans="2:125" ht="12.75" x14ac:dyDescent="0.2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2.75" x14ac:dyDescent="0.25">
      <c r="F36" s="262"/>
      <c r="H36" s="262"/>
      <c r="J36" s="262"/>
      <c r="K36" s="262"/>
      <c r="L36" s="262"/>
      <c r="M36" s="262"/>
      <c r="N36" s="262"/>
      <c r="O36" s="262"/>
      <c r="Q36" s="262"/>
      <c r="S36" s="262"/>
      <c r="V36" s="262"/>
    </row>
    <row r="37" spans="2:125" ht="12.75" x14ac:dyDescent="0.25"/>
    <row r="38" spans="2:125" ht="12.75" x14ac:dyDescent="0.25"/>
    <row r="39" spans="2:125" ht="12.75" x14ac:dyDescent="0.25"/>
    <row r="40" spans="2:125" ht="12.75" x14ac:dyDescent="0.25">
      <c r="U40" s="262"/>
    </row>
    <row r="41" spans="2:125" ht="12.75" x14ac:dyDescent="0.25">
      <c r="R41" s="262"/>
    </row>
    <row r="42" spans="2:125" ht="12.75" x14ac:dyDescent="0.2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2.75" x14ac:dyDescent="0.25">
      <c r="Q43" s="262"/>
      <c r="S43" s="262"/>
      <c r="V43" s="262"/>
    </row>
    <row r="44" spans="2:125" ht="12.75" x14ac:dyDescent="0.25"/>
    <row r="45" spans="2:125" ht="12.75" x14ac:dyDescent="0.25"/>
    <row r="46" spans="2:125" ht="12.75" x14ac:dyDescent="0.25"/>
    <row r="47" spans="2:125" ht="12.75" x14ac:dyDescent="0.25"/>
    <row r="48" spans="2:125" ht="12.75" x14ac:dyDescent="0.25"/>
    <row r="49" ht="12.75" x14ac:dyDescent="0.25"/>
    <row r="50" ht="12.75" x14ac:dyDescent="0.25"/>
    <row r="51" ht="12.75" x14ac:dyDescent="0.25"/>
    <row r="52" ht="12.75" x14ac:dyDescent="0.25"/>
    <row r="53" ht="12.75" x14ac:dyDescent="0.25"/>
    <row r="54" ht="12.75" x14ac:dyDescent="0.25"/>
    <row r="55" ht="12.75" x14ac:dyDescent="0.25"/>
    <row r="56" ht="12.75" x14ac:dyDescent="0.25"/>
    <row r="57" ht="12.75" x14ac:dyDescent="0.25"/>
    <row r="58" ht="12.75" x14ac:dyDescent="0.25"/>
    <row r="59" ht="12.75" x14ac:dyDescent="0.25"/>
    <row r="60" ht="12.75" x14ac:dyDescent="0.25"/>
    <row r="61" ht="12.75" x14ac:dyDescent="0.25"/>
    <row r="62" ht="12.75" x14ac:dyDescent="0.25"/>
    <row r="63" ht="12.75" x14ac:dyDescent="0.25"/>
    <row r="64" ht="12.75" x14ac:dyDescent="0.25"/>
    <row r="65" ht="12.75" x14ac:dyDescent="0.25"/>
    <row r="66" ht="12.75" x14ac:dyDescent="0.25"/>
    <row r="67" ht="12.75" x14ac:dyDescent="0.25"/>
    <row r="68" ht="12.75" x14ac:dyDescent="0.25"/>
    <row r="69" ht="12.75" x14ac:dyDescent="0.25"/>
    <row r="70" ht="12.75" x14ac:dyDescent="0.25"/>
    <row r="71" ht="12.75" x14ac:dyDescent="0.25"/>
    <row r="72" ht="12.75" x14ac:dyDescent="0.25"/>
    <row r="73" ht="12.75" x14ac:dyDescent="0.25"/>
    <row r="74" ht="12.75" x14ac:dyDescent="0.25"/>
    <row r="75" ht="12.75" x14ac:dyDescent="0.25"/>
    <row r="76" ht="12.75" x14ac:dyDescent="0.25"/>
    <row r="77" ht="12.75" x14ac:dyDescent="0.25"/>
    <row r="78" ht="12.75" x14ac:dyDescent="0.25"/>
    <row r="79" ht="12.75" x14ac:dyDescent="0.25"/>
    <row r="80" ht="12.75" x14ac:dyDescent="0.25"/>
    <row r="81" ht="12.75" x14ac:dyDescent="0.25"/>
    <row r="82" ht="12.75" x14ac:dyDescent="0.25"/>
    <row r="83" ht="12.75" x14ac:dyDescent="0.25"/>
    <row r="84" ht="12.75" x14ac:dyDescent="0.25"/>
    <row r="85" ht="12.75" x14ac:dyDescent="0.25"/>
    <row r="86" ht="12.75" x14ac:dyDescent="0.25"/>
    <row r="87" ht="12.75" x14ac:dyDescent="0.25"/>
    <row r="88" ht="12.75" x14ac:dyDescent="0.25"/>
    <row r="89" ht="12.75" x14ac:dyDescent="0.25"/>
    <row r="90" ht="12.75" x14ac:dyDescent="0.25"/>
    <row r="91" ht="12.75"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spans="125:125" ht="13.5" customHeight="1" x14ac:dyDescent="0.25"/>
    <row r="114" spans="125:125" ht="13.5" customHeight="1" x14ac:dyDescent="0.25"/>
    <row r="115" spans="125:125" ht="13.5" customHeight="1" x14ac:dyDescent="0.25"/>
    <row r="116" spans="125:125" ht="13.5" customHeight="1" x14ac:dyDescent="0.25">
      <c r="DU116" s="263" t="s">
        <v>551</v>
      </c>
    </row>
  </sheetData>
  <sheetProtection algorithmName="SHA-512" hashValue="ddbPBmvIDu/MXacPj6ngA9lPlcNZAPBe7KlpqC8phK0f/LDzAEIW6XixYFw8Wy+OJyMC/giQZAwMdQbK+55ZdQ==" saltValue="GJyYok9IryP8wRvVB535K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25"/>
  <cols>
    <col min="1" max="1" width="8.19921875" style="1" customWidth="1"/>
    <col min="2" max="16" width="14.6640625" style="1" customWidth="1"/>
    <col min="17" max="16384" width="0" style="1" hidden="1"/>
  </cols>
  <sheetData>
    <row r="1" ht="16.5" customHeight="1" x14ac:dyDescent="0.25"/>
    <row r="2" ht="16.5" customHeight="1" x14ac:dyDescent="0.25"/>
    <row r="3" ht="16.5" customHeight="1" x14ac:dyDescent="0.25"/>
    <row r="4" ht="16.5" customHeight="1" x14ac:dyDescent="0.25"/>
    <row r="5" ht="16.5" customHeight="1" x14ac:dyDescent="0.25"/>
    <row r="6" ht="16.5" customHeight="1" x14ac:dyDescent="0.25"/>
    <row r="7" ht="16.5" customHeight="1" x14ac:dyDescent="0.25"/>
    <row r="8" ht="16.5" customHeight="1" x14ac:dyDescent="0.25"/>
    <row r="9" ht="16.5" customHeight="1" x14ac:dyDescent="0.25"/>
    <row r="10" ht="16.5" customHeight="1" x14ac:dyDescent="0.25"/>
    <row r="11" ht="16.5" customHeight="1" x14ac:dyDescent="0.25"/>
    <row r="12" ht="16.5" customHeight="1" x14ac:dyDescent="0.25"/>
    <row r="13" ht="16.5" customHeight="1" x14ac:dyDescent="0.25"/>
    <row r="14" ht="16.5" customHeight="1" x14ac:dyDescent="0.25"/>
    <row r="15" ht="16.5" customHeight="1" x14ac:dyDescent="0.25"/>
    <row r="16"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spans="2:10" ht="16.5" customHeight="1" x14ac:dyDescent="0.25"/>
    <row r="34" spans="2:10" ht="16.5" customHeight="1" x14ac:dyDescent="0.25"/>
    <row r="35" spans="2:10" ht="16.5" customHeight="1" x14ac:dyDescent="0.25"/>
    <row r="36" spans="2:10" ht="16.5" customHeight="1" x14ac:dyDescent="0.25"/>
    <row r="37" spans="2:10" ht="16.5" customHeight="1" x14ac:dyDescent="0.25"/>
    <row r="38" spans="2:10" ht="16.5" customHeight="1" x14ac:dyDescent="0.25"/>
    <row r="39" spans="2:10" ht="16.5" customHeight="1" x14ac:dyDescent="0.25"/>
    <row r="40" spans="2:10" ht="16.5" customHeight="1" x14ac:dyDescent="0.25"/>
    <row r="41" spans="2:10" ht="16.5" customHeight="1" x14ac:dyDescent="0.25"/>
    <row r="42" spans="2:10" ht="16.5" customHeight="1" x14ac:dyDescent="0.25"/>
    <row r="43" spans="2:10" ht="16.5" customHeight="1" x14ac:dyDescent="0.25"/>
    <row r="44" spans="2:10" ht="16.5" customHeight="1" x14ac:dyDescent="0.25"/>
    <row r="45" spans="2:10" ht="29.25" customHeight="1" thickBot="1" x14ac:dyDescent="0.3">
      <c r="B45" s="2"/>
      <c r="C45" s="2"/>
      <c r="D45" s="2"/>
      <c r="E45" s="2"/>
      <c r="F45" s="2"/>
      <c r="G45" s="2"/>
      <c r="H45" s="2"/>
      <c r="I45" s="2"/>
      <c r="J45" s="3" t="s">
        <v>0</v>
      </c>
    </row>
    <row r="46" spans="2:10" ht="29.25" customHeight="1" thickBot="1" x14ac:dyDescent="0.35">
      <c r="B46" s="4" t="s">
        <v>1</v>
      </c>
      <c r="C46" s="5"/>
      <c r="D46" s="5"/>
      <c r="E46" s="6" t="s">
        <v>2</v>
      </c>
      <c r="F46" s="7" t="s">
        <v>552</v>
      </c>
      <c r="G46" s="8" t="s">
        <v>553</v>
      </c>
      <c r="H46" s="8" t="s">
        <v>554</v>
      </c>
      <c r="I46" s="8" t="s">
        <v>555</v>
      </c>
      <c r="J46" s="9" t="s">
        <v>556</v>
      </c>
    </row>
    <row r="47" spans="2:10" ht="57.75" customHeight="1" x14ac:dyDescent="0.25">
      <c r="B47" s="10"/>
      <c r="C47" s="1204" t="s">
        <v>3</v>
      </c>
      <c r="D47" s="1204"/>
      <c r="E47" s="1205"/>
      <c r="F47" s="11">
        <v>30.46</v>
      </c>
      <c r="G47" s="12">
        <v>38.1</v>
      </c>
      <c r="H47" s="12">
        <v>40.29</v>
      </c>
      <c r="I47" s="12">
        <v>51.32</v>
      </c>
      <c r="J47" s="13">
        <v>56.66</v>
      </c>
    </row>
    <row r="48" spans="2:10" ht="57.75" customHeight="1" x14ac:dyDescent="0.25">
      <c r="B48" s="14"/>
      <c r="C48" s="1206" t="s">
        <v>4</v>
      </c>
      <c r="D48" s="1206"/>
      <c r="E48" s="1207"/>
      <c r="F48" s="15">
        <v>9.14</v>
      </c>
      <c r="G48" s="16">
        <v>9.49</v>
      </c>
      <c r="H48" s="16">
        <v>7.75</v>
      </c>
      <c r="I48" s="16">
        <v>9.76</v>
      </c>
      <c r="J48" s="17">
        <v>11.94</v>
      </c>
    </row>
    <row r="49" spans="2:10" ht="57.75" customHeight="1" thickBot="1" x14ac:dyDescent="0.3">
      <c r="B49" s="18"/>
      <c r="C49" s="1208" t="s">
        <v>5</v>
      </c>
      <c r="D49" s="1208"/>
      <c r="E49" s="1209"/>
      <c r="F49" s="19" t="s">
        <v>557</v>
      </c>
      <c r="G49" s="20">
        <v>8.6300000000000008</v>
      </c>
      <c r="H49" s="20">
        <v>0.61</v>
      </c>
      <c r="I49" s="20">
        <v>14.89</v>
      </c>
      <c r="J49" s="21">
        <v>11.58</v>
      </c>
    </row>
    <row r="50" spans="2:10" ht="12.75" x14ac:dyDescent="0.25"/>
  </sheetData>
  <sheetProtection algorithmName="SHA-512" hashValue="q7vXN9k50J1W0rTSt9Fr09RG18TKbOiul7QRmLUbtASf94r0YTp5TYAAoa6lbwlbpCIC5yM71smuKDchZzy3Vg==" saltValue="a2Sour3h+WKxsb6cHivn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0498yusuke</cp:lastModifiedBy>
  <cp:lastPrinted>2023-03-14T01:11:21Z</cp:lastPrinted>
  <dcterms:created xsi:type="dcterms:W3CDTF">2023-02-20T05:32:23Z</dcterms:created>
  <dcterms:modified xsi:type="dcterms:W3CDTF">2023-11-20T03:56:19Z</dcterms:modified>
  <cp:category/>
</cp:coreProperties>
</file>