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H:\総務課\財政係\12 財政状況資料集（財政状況等一覧表）\"/>
    </mc:Choice>
  </mc:AlternateContent>
  <xr:revisionPtr revIDLastSave="0" documentId="13_ncr:1_{9F4FB370-F209-4EC2-A502-C0EBB3C371DD}" xr6:coauthVersionLast="36" xr6:coauthVersionMax="36" xr10:uidLastSave="{00000000-0000-0000-0000-000000000000}"/>
  <bookViews>
    <workbookView xWindow="0" yWindow="0" windowWidth="20490" windowHeight="74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U34" i="10"/>
  <c r="U35" i="10" s="1"/>
  <c r="U36"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alcChain>
</file>

<file path=xl/sharedStrings.xml><?xml version="1.0" encoding="utf-8"?>
<sst xmlns="http://schemas.openxmlformats.org/spreadsheetml/2006/main" count="1192" uniqueCount="609">
  <si>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</si>
  <si>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</si>
  <si>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</si>
  <si>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</si>
  <si>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</si>
  <si>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</si>
  <si>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</si>
  <si>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</si>
  <si>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</si>
  <si>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</si>
  <si>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</si>
  <si>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</si>
  <si>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</si>
  <si>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</si>
  <si>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</si>
  <si>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</si>
  <si>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</si>
  <si>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</si>
  <si>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</si>
  <si>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</si>
  <si>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</si>
  <si>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</si>
  <si>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</si>
  <si>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</si>
  <si>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</si>
  <si>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</si>
  <si>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</si>
  <si>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</si>
  <si>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</si>
  <si>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</si>
  <si>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</si>
  <si>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</si>
  <si>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</si>
  <si>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</si>
  <si>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</si>
  <si>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</si>
  <si>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</si>
  <si>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</si>
  <si>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</si>
  <si>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</si>
  <si>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</si>
  <si>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</si>
  <si>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</si>
  <si>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</si>
  <si>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</si>
  <si>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</si>
  <si>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</si>
  <si>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</si>
  <si>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</si>
  <si>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</si>
  <si>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</si>
  <si>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</si>
  <si>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</si>
  <si>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</si>
  <si>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</si>
  <si>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</si>
  <si>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</si>
  <si>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</si>
  <si>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</si>
  <si>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</si>
  <si>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</si>
  <si>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</si>
  <si>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</si>
  <si>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</si>
  <si>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</si>
  <si>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</si>
  <si>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</si>
  <si>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</si>
  <si>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</si>
  <si>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</si>
  <si>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</si>
  <si>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</si>
  <si>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</si>
  <si>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</si>
  <si>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</si>
  <si>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</si>
  <si>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</si>
  <si>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</si>
  <si>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</si>
  <si>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</si>
  <si>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</si>
  <si>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</si>
  <si>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</si>
  <si>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</si>
  <si>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</si>
  <si>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</si>
  <si>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</si>
  <si>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</si>
  <si>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</si>
  <si>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</si>
  <si>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</si>
  <si>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</si>
  <si>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</si>
  <si>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</si>
  <si>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</si>
  <si>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</si>
  <si>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</si>
  <si>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</si>
  <si>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北方町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</si>
  <si>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</si>
  <si>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</si>
  <si>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</si>
  <si>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</si>
  <si>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</si>
  <si>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</si>
  <si>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</si>
  <si>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</si>
  <si>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</si>
  <si>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</si>
  <si>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</si>
  <si>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</si>
  <si>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</si>
  <si>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</si>
  <si>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</si>
  <si>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</si>
  <si>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</si>
  <si>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</si>
  <si>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</si>
  <si>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</si>
  <si>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</si>
  <si>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</si>
  <si>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</si>
  <si>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</si>
  <si>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</si>
  <si>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</si>
  <si>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</si>
  <si>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</si>
  <si>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</si>
  <si>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</si>
  <si>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</si>
  <si>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</si>
  <si>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</si>
  <si>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</si>
  <si>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</si>
  <si>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</si>
  <si>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</si>
  <si>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</si>
  <si>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</si>
  <si>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</si>
  <si>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</si>
  <si>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</si>
  <si>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</si>
  <si>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</si>
  <si>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</si>
  <si>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</si>
  <si>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</si>
  <si>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</si>
  <si>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</si>
  <si>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</si>
  <si>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</si>
  <si>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</si>
  <si>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</si>
  <si>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</si>
  <si>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</si>
  <si>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</si>
  <si>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</si>
  <si>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</si>
  <si>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</si>
  <si>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</si>
  <si>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</si>
  <si>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</si>
  <si>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</si>
  <si>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</si>
  <si>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</si>
  <si>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</si>
  <si>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</si>
  <si>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</si>
  <si>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</si>
  <si>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</si>
  <si>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</si>
  <si>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</si>
  <si>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</si>
  <si>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</si>
  <si>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</si>
  <si>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</si>
  <si>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</si>
  <si>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</si>
  <si>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</si>
  <si>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</si>
  <si>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</si>
  <si>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</si>
  <si>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</si>
  <si>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</si>
  <si>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</si>
  <si>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</si>
  <si>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</si>
  <si>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</si>
  <si>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</si>
  <si>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</si>
  <si>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</si>
  <si>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</si>
  <si>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</si>
  <si>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</si>
  <si>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</si>
  <si>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</si>
  <si>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</si>
  <si>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</si>
  <si>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</si>
  <si>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</si>
  <si>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</si>
  <si>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</si>
  <si>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</si>
  <si>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</si>
  <si>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</si>
  <si>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</si>
  <si>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</si>
  <si>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</si>
  <si>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</si>
  <si>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</si>
  <si>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</si>
  <si>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</si>
  <si>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</si>
  <si>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</si>
  <si>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</si>
  <si>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岐阜県北方町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</si>
  <si>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</si>
  <si>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</si>
  <si>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</si>
  <si>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</si>
  <si>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</si>
  <si>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</si>
  <si>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</si>
  <si>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</si>
  <si>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</si>
  <si>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</si>
  <si>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</si>
  <si>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</si>
  <si>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</si>
  <si>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</si>
  <si>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</si>
  <si>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</si>
  <si>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</si>
  <si>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</si>
  <si>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</si>
  <si>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</si>
  <si>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</si>
  <si>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</si>
  <si>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</si>
  <si>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</si>
  <si>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</si>
  <si>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</si>
  <si>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</si>
  <si>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</si>
  <si>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</si>
  <si>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</si>
  <si>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</si>
  <si>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</si>
  <si>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</si>
  <si>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</si>
  <si>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</si>
  <si>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</si>
  <si>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</si>
  <si>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</si>
  <si>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</si>
  <si>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</si>
  <si>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</si>
  <si>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</si>
  <si>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</si>
  <si>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</si>
  <si>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</si>
  <si>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</si>
  <si>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</si>
  <si>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</si>
  <si>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</si>
  <si>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</si>
  <si>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</si>
  <si>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</si>
  <si>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</si>
  <si>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</si>
  <si>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</si>
  <si>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</si>
  <si>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</si>
  <si>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</si>
  <si>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</si>
  <si>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</si>
  <si>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</si>
  <si>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</si>
  <si>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</si>
  <si>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</si>
  <si>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</si>
  <si>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</si>
  <si>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</si>
  <si>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</si>
  <si>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</si>
  <si>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</si>
  <si>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</si>
  <si>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</si>
  <si>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</si>
  <si>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</si>
  <si>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</si>
  <si>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</si>
  <si>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</si>
  <si>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</si>
  <si>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</si>
  <si>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</si>
  <si>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</si>
  <si>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</si>
  <si>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</si>
  <si>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</si>
  <si>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</si>
  <si>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</si>
  <si>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</si>
  <si>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</si>
  <si>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</si>
  <si>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</si>
  <si>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</si>
  <si>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</si>
  <si>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</si>
  <si>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</si>
  <si>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</si>
  <si>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</si>
  <si>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</si>
  <si>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</si>
  <si>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</si>
  <si>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</si>
  <si>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</si>
  <si>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</si>
  <si>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</si>
  <si>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</si>
  <si>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</si>
  <si>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</si>
  <si>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</si>
  <si>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</si>
  <si>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</si>
  <si>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</si>
  <si>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</si>
  <si>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</si>
  <si>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</si>
  <si>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</si>
  <si>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</si>
  <si>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</si>
  <si>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</si>
  <si>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</si>
  <si>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</si>
  <si>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</si>
  <si>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</si>
  <si>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</si>
  <si>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</si>
  <si>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</si>
  <si>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</si>
  <si>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</si>
  <si>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</si>
  <si>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</si>
  <si>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</si>
  <si>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</si>
  <si>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</si>
  <si>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</si>
  <si>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</si>
  <si>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</si>
  <si>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</si>
  <si>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</si>
  <si>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</si>
  <si>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</si>
  <si>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</si>
  <si>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</si>
  <si>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</si>
  <si>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</si>
  <si>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</si>
  <si>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</si>
  <si>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</si>
  <si>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</si>
  <si>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</si>
  <si>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</si>
  <si>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</si>
  <si>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</si>
  <si>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</si>
  <si>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</si>
  <si>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</si>
  <si>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岐阜県北方町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</si>
  <si>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</si>
  <si>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</si>
  <si>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</si>
  <si>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</si>
  <si>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</si>
  <si>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</si>
  <si>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</si>
  <si>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</si>
  <si>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</si>
  <si>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</si>
  <si>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</si>
  <si>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</si>
  <si>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</si>
  <si>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</si>
  <si>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</si>
  <si>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</si>
  <si>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</si>
  <si>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</si>
  <si>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</si>
  <si>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</si>
  <si>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</si>
  <si>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</si>
  <si>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</si>
  <si>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</si>
  <si>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</si>
  <si>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</si>
  <si>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</si>
  <si>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</si>
  <si>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</si>
  <si>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</si>
  <si>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</si>
  <si>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</si>
  <si>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</si>
  <si>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</si>
  <si>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</si>
  <si>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介護サービス事業会計</t>
    <phoneticPr fontId="5"/>
  </si>
  <si>
    <t>上水道事業会計</t>
    <phoneticPr fontId="5"/>
  </si>
  <si>
    <t>法適用企業</t>
    <phoneticPr fontId="5"/>
  </si>
  <si>
    <t>下水道事業特別会計</t>
    <phoneticPr fontId="5"/>
  </si>
  <si>
    <t>法非適用企業</t>
    <phoneticPr fontId="5"/>
  </si>
  <si>
    <t>南東部開発事業特別会計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</si>
  <si>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</si>
  <si>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</si>
  <si>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</si>
  <si>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</si>
  <si>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</si>
  <si>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</si>
  <si>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</si>
  <si>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</si>
  <si>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</si>
  <si>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</si>
  <si>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</si>
  <si>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</si>
  <si>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</si>
  <si>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</si>
  <si>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</si>
  <si>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</si>
  <si>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</si>
  <si>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</si>
  <si>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</si>
  <si>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</si>
  <si>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</si>
  <si>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</si>
  <si>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</si>
  <si>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</si>
  <si>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</si>
  <si>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</si>
  <si>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</si>
  <si>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</si>
  <si>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</si>
  <si>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</si>
  <si>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</si>
  <si>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</si>
  <si>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</si>
  <si>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</si>
  <si>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</si>
  <si>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</si>
  <si>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</si>
  <si>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</si>
  <si>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</si>
  <si>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</si>
  <si>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</si>
  <si>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</si>
  <si>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</si>
  <si>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</si>
  <si>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</si>
  <si>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</si>
  <si>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</si>
  <si>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</si>
  <si>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</si>
  <si>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</si>
  <si>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</si>
  <si>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</si>
  <si>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</si>
  <si>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</si>
  <si>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</si>
  <si>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</si>
  <si>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</si>
  <si>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</si>
  <si>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</si>
  <si>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</si>
  <si>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</si>
  <si>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</si>
  <si>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</si>
  <si>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</si>
  <si>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</si>
  <si>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</si>
  <si>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</si>
  <si>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</si>
  <si>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</si>
  <si>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</si>
  <si>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</si>
  <si>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</si>
  <si>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</si>
  <si>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</si>
  <si>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</si>
  <si>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</si>
  <si>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</si>
  <si>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</si>
  <si>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</si>
  <si>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</si>
  <si>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</si>
  <si>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</si>
  <si>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</si>
  <si>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</si>
  <si>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</si>
  <si>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</si>
  <si>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</si>
  <si>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</si>
  <si>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</si>
  <si>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</si>
  <si>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</si>
  <si>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</si>
  <si>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</si>
  <si>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</si>
  <si>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</si>
  <si>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</si>
  <si>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</si>
  <si>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</si>
  <si>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</si>
  <si>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</si>
  <si>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</si>
  <si>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</si>
  <si>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</si>
  <si>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</si>
  <si>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</si>
  <si>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</si>
  <si>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</si>
  <si>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</si>
  <si>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</si>
  <si>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</si>
  <si>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</si>
  <si>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</si>
  <si>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</si>
  <si>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</si>
  <si>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</si>
  <si>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</si>
  <si>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</si>
  <si>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</si>
  <si>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</si>
  <si>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</si>
  <si>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</si>
  <si>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</si>
  <si>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</si>
  <si>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</si>
  <si>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</si>
  <si>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</si>
  <si>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</si>
  <si>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</si>
  <si>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</si>
  <si>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</si>
  <si>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</si>
  <si>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</si>
  <si>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</si>
  <si>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</si>
  <si>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</si>
  <si>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</si>
  <si>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</si>
  <si>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</si>
  <si>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</si>
  <si>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</si>
  <si>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</si>
  <si>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</si>
  <si>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</si>
  <si>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</si>
  <si>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</si>
  <si>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8.10</t>
  </si>
  <si>
    <t>▲ 2.54</t>
  </si>
  <si>
    <t>▲ 1.69</t>
  </si>
  <si>
    <t>上水道事業会計</t>
  </si>
  <si>
    <t>一般会計</t>
  </si>
  <si>
    <t>国民健康保険特別会計</t>
  </si>
  <si>
    <t>下水道事業特別会計</t>
  </si>
  <si>
    <t>後期高齢者医療特別会計</t>
  </si>
  <si>
    <t>介護サービス事業会計</t>
  </si>
  <si>
    <t>南東部開発事業特別会計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</si>
  <si>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</si>
  <si>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</si>
  <si>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</si>
  <si>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</si>
  <si>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</si>
  <si>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</si>
  <si>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</si>
  <si>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</si>
  <si>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福祉振興基金</t>
    <rPh sb="0" eb="2">
      <t>フクシ</t>
    </rPh>
    <rPh sb="2" eb="4">
      <t>シンコウ</t>
    </rPh>
    <rPh sb="4" eb="6">
      <t>キキン</t>
    </rPh>
    <phoneticPr fontId="2"/>
  </si>
  <si>
    <t>公共下水道基金</t>
    <rPh sb="0" eb="2">
      <t>コウキョウ</t>
    </rPh>
    <rPh sb="2" eb="5">
      <t>ゲスイドウ</t>
    </rPh>
    <rPh sb="5" eb="7">
      <t>キキン</t>
    </rPh>
    <phoneticPr fontId="2"/>
  </si>
  <si>
    <t>学校基金</t>
    <rPh sb="0" eb="2">
      <t>ガッコウ</t>
    </rPh>
    <rPh sb="2" eb="4">
      <t>キキン</t>
    </rPh>
    <phoneticPr fontId="2"/>
  </si>
  <si>
    <t>ふるさと基金</t>
    <rPh sb="4" eb="6">
      <t>キキン</t>
    </rPh>
    <phoneticPr fontId="2"/>
  </si>
  <si>
    <t>退職手当基金</t>
    <rPh sb="0" eb="2">
      <t>タイショク</t>
    </rPh>
    <rPh sb="2" eb="4">
      <t>テアテ</t>
    </rPh>
    <rPh sb="4" eb="6">
      <t>キキン</t>
    </rPh>
    <phoneticPr fontId="2"/>
  </si>
  <si>
    <t>-</t>
    <phoneticPr fontId="2"/>
  </si>
  <si>
    <t>基金から181百万円</t>
    <rPh sb="0" eb="2">
      <t>キキン</t>
    </rPh>
    <rPh sb="7" eb="9">
      <t>ヒャクマン</t>
    </rPh>
    <rPh sb="9" eb="10">
      <t>エン</t>
    </rPh>
    <phoneticPr fontId="2"/>
  </si>
  <si>
    <t>-</t>
    <phoneticPr fontId="2"/>
  </si>
  <si>
    <t>岐阜県市町村会館組合</t>
    <rPh sb="0" eb="3">
      <t>ギフケン</t>
    </rPh>
    <rPh sb="3" eb="6">
      <t>シチョウソン</t>
    </rPh>
    <rPh sb="6" eb="8">
      <t>カイカン</t>
    </rPh>
    <rPh sb="8" eb="10">
      <t>クミアイ</t>
    </rPh>
    <phoneticPr fontId="2"/>
  </si>
  <si>
    <t>-</t>
    <phoneticPr fontId="2"/>
  </si>
  <si>
    <t>岐阜県市町村退職手当組合</t>
    <rPh sb="0" eb="3">
      <t>ギフケン</t>
    </rPh>
    <rPh sb="3" eb="6">
      <t>シチョウソン</t>
    </rPh>
    <rPh sb="6" eb="8">
      <t>タイショク</t>
    </rPh>
    <rPh sb="8" eb="10">
      <t>テアテ</t>
    </rPh>
    <rPh sb="10" eb="12">
      <t>クミアイ</t>
    </rPh>
    <phoneticPr fontId="2"/>
  </si>
  <si>
    <t>基金から2348百万円</t>
    <rPh sb="0" eb="2">
      <t>キキン</t>
    </rPh>
    <rPh sb="8" eb="11">
      <t>ヒャクマンエン</t>
    </rPh>
    <phoneticPr fontId="2"/>
  </si>
  <si>
    <t>西濃環境整備組合</t>
    <rPh sb="0" eb="2">
      <t>セイノウ</t>
    </rPh>
    <rPh sb="2" eb="4">
      <t>カンキョウ</t>
    </rPh>
    <rPh sb="4" eb="6">
      <t>セイビ</t>
    </rPh>
    <rPh sb="6" eb="8">
      <t>クミアイ</t>
    </rPh>
    <phoneticPr fontId="2"/>
  </si>
  <si>
    <t>基金から21百万円</t>
    <rPh sb="0" eb="2">
      <t>キキン</t>
    </rPh>
    <rPh sb="6" eb="9">
      <t>ヒャクマンエン</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</si>
  <si>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</si>
  <si>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基金から13百万円</t>
    <rPh sb="0" eb="2">
      <t>キキン</t>
    </rPh>
    <rPh sb="6" eb="9">
      <t>ヒャクマンエン</t>
    </rPh>
    <phoneticPr fontId="2"/>
  </si>
  <si>
    <t>後期高齢者医療広域連合（一般会計分）</t>
    <rPh sb="0" eb="2">
      <t>コウキ</t>
    </rPh>
    <rPh sb="2" eb="5">
      <t>コウレイシャ</t>
    </rPh>
    <rPh sb="5" eb="7">
      <t>イリョウ</t>
    </rPh>
    <rPh sb="7" eb="9">
      <t>コウイキ</t>
    </rPh>
    <rPh sb="9" eb="11">
      <t>レンゴウ</t>
    </rPh>
    <rPh sb="12" eb="14">
      <t>イッパン</t>
    </rPh>
    <rPh sb="14" eb="16">
      <t>カイケイ</t>
    </rPh>
    <rPh sb="16" eb="17">
      <t>ブン</t>
    </rPh>
    <phoneticPr fontId="2"/>
  </si>
  <si>
    <t>後期高齢者医療広域連合（特別会計分）</t>
    <rPh sb="0" eb="2">
      <t>コウキ</t>
    </rPh>
    <rPh sb="2" eb="5">
      <t>コウレイシャ</t>
    </rPh>
    <rPh sb="5" eb="7">
      <t>イリョウ</t>
    </rPh>
    <rPh sb="7" eb="9">
      <t>コウイキ</t>
    </rPh>
    <rPh sb="9" eb="11">
      <t>レンゴウ</t>
    </rPh>
    <rPh sb="12" eb="14">
      <t>トクベツ</t>
    </rPh>
    <rPh sb="14" eb="16">
      <t>カイケイ</t>
    </rPh>
    <rPh sb="16" eb="17">
      <t>ブン</t>
    </rPh>
    <phoneticPr fontId="2"/>
  </si>
  <si>
    <t>もとす広域連合（一般会計分）</t>
    <rPh sb="3" eb="7">
      <t>コウイキレンゴウ</t>
    </rPh>
    <rPh sb="8" eb="10">
      <t>イッパン</t>
    </rPh>
    <rPh sb="10" eb="12">
      <t>カイケイ</t>
    </rPh>
    <rPh sb="12" eb="13">
      <t>ブン</t>
    </rPh>
    <phoneticPr fontId="2"/>
  </si>
  <si>
    <t>もとす広域連合（介護保険特別会計分）</t>
    <rPh sb="3" eb="7">
      <t>コウイキレンゴウ</t>
    </rPh>
    <rPh sb="8" eb="10">
      <t>カイゴ</t>
    </rPh>
    <rPh sb="10" eb="12">
      <t>ホケン</t>
    </rPh>
    <rPh sb="12" eb="14">
      <t>トクベツ</t>
    </rPh>
    <rPh sb="14" eb="16">
      <t>カイケイ</t>
    </rPh>
    <rPh sb="16" eb="17">
      <t>ブン</t>
    </rPh>
    <phoneticPr fontId="2"/>
  </si>
  <si>
    <t>もとす広域連合（老人福祉説特別会計分）</t>
    <rPh sb="3" eb="7">
      <t>コウイキレンゴウ</t>
    </rPh>
    <rPh sb="8" eb="10">
      <t>ロウジン</t>
    </rPh>
    <rPh sb="10" eb="12">
      <t>フクシ</t>
    </rPh>
    <rPh sb="12" eb="13">
      <t>セツ</t>
    </rPh>
    <rPh sb="13" eb="15">
      <t>トクベツ</t>
    </rPh>
    <rPh sb="15" eb="17">
      <t>カイケイ</t>
    </rPh>
    <rPh sb="17" eb="18">
      <t>ブン</t>
    </rPh>
    <phoneticPr fontId="2"/>
  </si>
  <si>
    <t>基金から10百万円</t>
    <rPh sb="0" eb="2">
      <t>キキン</t>
    </rPh>
    <rPh sb="6" eb="9">
      <t>ヒャクマンエン</t>
    </rPh>
    <phoneticPr fontId="2"/>
  </si>
  <si>
    <t>基金から80百万円</t>
    <rPh sb="0" eb="2">
      <t>キキン</t>
    </rPh>
    <rPh sb="6" eb="9">
      <t>ヒャクマンエン</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</si>
  <si>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</si>
  <si>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</si>
  <si>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</si>
  <si>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</si>
  <si>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</si>
  <si>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</si>
  <si>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将来負担比率は下がってきたものの、実質公債費比率はあまり変化がない。今後も学校施設集約化事業に伴う起債を行うため、両率とも上昇が予想される。</t>
    <rPh sb="0" eb="2">
      <t>ショウライ</t>
    </rPh>
    <rPh sb="2" eb="4">
      <t>フタン</t>
    </rPh>
    <rPh sb="4" eb="6">
      <t>ヒリツ</t>
    </rPh>
    <rPh sb="7" eb="8">
      <t>サ</t>
    </rPh>
    <rPh sb="17" eb="19">
      <t>ジッシツ</t>
    </rPh>
    <rPh sb="19" eb="21">
      <t>コウサイ</t>
    </rPh>
    <rPh sb="21" eb="22">
      <t>ヒ</t>
    </rPh>
    <rPh sb="22" eb="24">
      <t>ヒリツ</t>
    </rPh>
    <rPh sb="28" eb="30">
      <t>ヘンカ</t>
    </rPh>
    <rPh sb="34" eb="36">
      <t>コンゴ</t>
    </rPh>
    <rPh sb="37" eb="39">
      <t>ガッコウ</t>
    </rPh>
    <rPh sb="39" eb="41">
      <t>シセツ</t>
    </rPh>
    <rPh sb="41" eb="44">
      <t>シュウヤクカ</t>
    </rPh>
    <rPh sb="44" eb="46">
      <t>ジギョウ</t>
    </rPh>
    <rPh sb="47" eb="48">
      <t>トモナ</t>
    </rPh>
    <rPh sb="49" eb="51">
      <t>キサイ</t>
    </rPh>
    <rPh sb="52" eb="53">
      <t>オコナ</t>
    </rPh>
    <rPh sb="57" eb="58">
      <t>リョウ</t>
    </rPh>
    <rPh sb="58" eb="59">
      <t>リツ</t>
    </rPh>
    <rPh sb="61" eb="63">
      <t>ジョウショウ</t>
    </rPh>
    <rPh sb="64" eb="66">
      <t>ヨソウ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</si>
  <si>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</si>
  <si>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</si>
  <si>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</si>
  <si>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平成29年度に企業誘致のための土地購入により基金を取り崩しているため、一時的に将来負担比率が上昇している。基金を貯めてきたことにより下降傾向にあるが、学校施設の集約化事業による起債が予定されているため、また上昇することが予想される。</t>
    <rPh sb="0" eb="2">
      <t>ヘイセイ</t>
    </rPh>
    <rPh sb="4" eb="6">
      <t>ネンド</t>
    </rPh>
    <rPh sb="7" eb="9">
      <t>キギョウ</t>
    </rPh>
    <rPh sb="9" eb="11">
      <t>ユウチ</t>
    </rPh>
    <rPh sb="15" eb="17">
      <t>トチ</t>
    </rPh>
    <rPh sb="17" eb="19">
      <t>コウニュウ</t>
    </rPh>
    <rPh sb="22" eb="24">
      <t>キキン</t>
    </rPh>
    <rPh sb="25" eb="26">
      <t>ト</t>
    </rPh>
    <rPh sb="27" eb="28">
      <t>クズ</t>
    </rPh>
    <rPh sb="35" eb="38">
      <t>イチジテキ</t>
    </rPh>
    <rPh sb="39" eb="41">
      <t>ショウライ</t>
    </rPh>
    <rPh sb="41" eb="43">
      <t>フタン</t>
    </rPh>
    <rPh sb="43" eb="45">
      <t>ヒリツ</t>
    </rPh>
    <rPh sb="46" eb="48">
      <t>ジョウショウ</t>
    </rPh>
    <rPh sb="53" eb="55">
      <t>キキン</t>
    </rPh>
    <rPh sb="56" eb="57">
      <t>タ</t>
    </rPh>
    <rPh sb="66" eb="68">
      <t>カコウ</t>
    </rPh>
    <rPh sb="68" eb="70">
      <t>ケイコウ</t>
    </rPh>
    <rPh sb="75" eb="77">
      <t>ガッコウ</t>
    </rPh>
    <rPh sb="77" eb="79">
      <t>シセツ</t>
    </rPh>
    <rPh sb="80" eb="83">
      <t>シュウヤクカ</t>
    </rPh>
    <rPh sb="83" eb="85">
      <t>ジギョウ</t>
    </rPh>
    <rPh sb="88" eb="90">
      <t>キサイ</t>
    </rPh>
    <rPh sb="91" eb="93">
      <t>ヨテイ</t>
    </rPh>
    <rPh sb="103" eb="105">
      <t>ジョウショウ</t>
    </rPh>
    <rPh sb="110" eb="112">
      <t>ヨソウ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</si>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</sst>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6C7D-42D9-B64A-7BB253472D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98211</c:v>
                </c:pt>
                <c:pt idx="1">
                  <c:v>39834</c:v>
                </c:pt>
                <c:pt idx="2">
                  <c:v>30077</c:v>
                </c:pt>
                <c:pt idx="3">
                  <c:v>8403</c:v>
                </c:pt>
                <c:pt idx="4">
                  <c:v>34283</c:v>
                </c:pt>
              </c:numCache>
            </c:numRef>
          </c:val>
          <c:smooth val="0"/>
          <c:extLst>
            <c:ext xmlns:c16="http://schemas.microsoft.com/office/drawing/2014/chart" uri="{C3380CC4-5D6E-409C-BE32-E72D297353CC}">
              <c16:uniqueId val="{00000001-6C7D-42D9-B64A-7BB253472D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9.16</c:v>
                </c:pt>
                <c:pt idx="1">
                  <c:v>7.18</c:v>
                </c:pt>
                <c:pt idx="2">
                  <c:v>9.14</c:v>
                </c:pt>
                <c:pt idx="3">
                  <c:v>9.49</c:v>
                </c:pt>
                <c:pt idx="4">
                  <c:v>7.75</c:v>
                </c:pt>
              </c:numCache>
            </c:numRef>
          </c:val>
          <c:extLst>
            <c:ext xmlns:c16="http://schemas.microsoft.com/office/drawing/2014/chart" uri="{C3380CC4-5D6E-409C-BE32-E72D297353CC}">
              <c16:uniqueId val="{00000000-0442-447F-83E3-CB11510EB7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36.08</c:v>
                </c:pt>
                <c:pt idx="1">
                  <c:v>34.979999999999997</c:v>
                </c:pt>
                <c:pt idx="2">
                  <c:v>30.46</c:v>
                </c:pt>
                <c:pt idx="3">
                  <c:v>38.1</c:v>
                </c:pt>
                <c:pt idx="4">
                  <c:v>40.29</c:v>
                </c:pt>
              </c:numCache>
            </c:numRef>
          </c:val>
          <c:extLst>
            <c:ext xmlns:c16="http://schemas.microsoft.com/office/drawing/2014/chart" uri="{C3380CC4-5D6E-409C-BE32-E72D297353CC}">
              <c16:uniqueId val="{00000001-0442-447F-83E3-CB11510EB7A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-8.1</c:v>
                </c:pt>
                <c:pt idx="1">
                  <c:v>-2.54</c:v>
                </c:pt>
                <c:pt idx="2">
                  <c:v>-1.69</c:v>
                </c:pt>
                <c:pt idx="3">
                  <c:v>8.6300000000000008</c:v>
                </c:pt>
                <c:pt idx="4">
                  <c:v>0.61</c:v>
                </c:pt>
              </c:numCache>
            </c:numRef>
          </c:val>
          <c:smooth val="0"/>
          <c:extLst>
            <c:ext xmlns:c16="http://schemas.microsoft.com/office/drawing/2014/chart" uri="{C3380CC4-5D6E-409C-BE32-E72D297353CC}">
              <c16:uniqueId val="{00000002-0442-447F-83E3-CB11510EB7A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950-4226-9709-2615F4EBFF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50-4226-9709-2615F4EBFF9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950-4226-9709-2615F4EBFF9F}"/>
            </c:ext>
          </c:extLst>
        </c:ser>
        <c:ser>
          <c:idx val="3"/>
          <c:order val="3"/>
          <c:tx>
            <c:strRef>
              <c:f>データシート!$A$30</c:f>
              <c:strCache>
                <c:ptCount val="1"/>
                <c:pt idx="0">
                  <c:v>南東部開発事業特別会計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#N/A</c:v>
                </c:pt>
                <c:pt idx="3">
                  <c:v>0.01</c:v>
                </c:pt>
                <c:pt idx="4">
                  <c:v>#N/A</c:v>
                </c:pt>
                <c:pt idx="5">
                  <c:v>0</c:v>
                </c:pt>
                <c:pt idx="6">
                  <c:v>#N/A</c:v>
                </c:pt>
                <c:pt idx="7">
                  <c:v>1.9</c:v>
                </c:pt>
                <c:pt idx="8">
                  <c:v>#N/A</c:v>
                </c:pt>
                <c:pt idx="9">
                  <c:v>0</c:v>
                </c:pt>
              </c:numCache>
            </c:numRef>
          </c:val>
          <c:extLst>
            <c:ext xmlns:c16="http://schemas.microsoft.com/office/drawing/2014/chart" uri="{C3380CC4-5D6E-409C-BE32-E72D297353CC}">
              <c16:uniqueId val="{00000003-D950-4226-9709-2615F4EBFF9F}"/>
            </c:ext>
          </c:extLst>
        </c:ser>
        <c:ser>
          <c:idx val="4"/>
          <c:order val="4"/>
          <c:tx>
            <c:strRef>
              <c:f>データシート!$A$31</c:f>
              <c:strCache>
                <c:ptCount val="1"/>
                <c:pt idx="0">
                  <c:v>介護サービス事業会計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950-4226-9709-2615F4EBFF9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0.11</c:v>
                </c:pt>
                <c:pt idx="2">
                  <c:v>#N/A</c:v>
                </c:pt>
                <c:pt idx="3">
                  <c:v>0.15</c:v>
                </c:pt>
                <c:pt idx="4">
                  <c:v>#N/A</c:v>
                </c:pt>
                <c:pt idx="5">
                  <c:v>0.12</c:v>
                </c:pt>
                <c:pt idx="6">
                  <c:v>#N/A</c:v>
                </c:pt>
                <c:pt idx="7">
                  <c:v>0.12</c:v>
                </c:pt>
                <c:pt idx="8">
                  <c:v>#N/A</c:v>
                </c:pt>
                <c:pt idx="9">
                  <c:v>0.11</c:v>
                </c:pt>
              </c:numCache>
            </c:numRef>
          </c:val>
          <c:extLst>
            <c:ext xmlns:c16="http://schemas.microsoft.com/office/drawing/2014/chart" uri="{C3380CC4-5D6E-409C-BE32-E72D297353CC}">
              <c16:uniqueId val="{00000005-D950-4226-9709-2615F4EBFF9F}"/>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c:v>
                </c:pt>
                <c:pt idx="2">
                  <c:v>#N/A</c:v>
                </c:pt>
                <c:pt idx="3">
                  <c:v>1.1599999999999999</c:v>
                </c:pt>
                <c:pt idx="4">
                  <c:v>#N/A</c:v>
                </c:pt>
                <c:pt idx="5">
                  <c:v>0.61</c:v>
                </c:pt>
                <c:pt idx="6">
                  <c:v>#N/A</c:v>
                </c:pt>
                <c:pt idx="7">
                  <c:v>1.08</c:v>
                </c:pt>
                <c:pt idx="8">
                  <c:v>#N/A</c:v>
                </c:pt>
                <c:pt idx="9">
                  <c:v>0.83</c:v>
                </c:pt>
              </c:numCache>
            </c:numRef>
          </c:val>
          <c:extLst>
            <c:ext xmlns:c16="http://schemas.microsoft.com/office/drawing/2014/chart" uri="{C3380CC4-5D6E-409C-BE32-E72D297353CC}">
              <c16:uniqueId val="{00000006-D950-4226-9709-2615F4EBFF9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5.45</c:v>
                </c:pt>
                <c:pt idx="2">
                  <c:v>#N/A</c:v>
                </c:pt>
                <c:pt idx="3">
                  <c:v>7.12</c:v>
                </c:pt>
                <c:pt idx="4">
                  <c:v>#N/A</c:v>
                </c:pt>
                <c:pt idx="5">
                  <c:v>7.57</c:v>
                </c:pt>
                <c:pt idx="6">
                  <c:v>#N/A</c:v>
                </c:pt>
                <c:pt idx="7">
                  <c:v>7.64</c:v>
                </c:pt>
                <c:pt idx="8">
                  <c:v>#N/A</c:v>
                </c:pt>
                <c:pt idx="9">
                  <c:v>7.12</c:v>
                </c:pt>
              </c:numCache>
            </c:numRef>
          </c:val>
          <c:extLst>
            <c:ext xmlns:c16="http://schemas.microsoft.com/office/drawing/2014/chart" uri="{C3380CC4-5D6E-409C-BE32-E72D297353CC}">
              <c16:uniqueId val="{00000007-D950-4226-9709-2615F4EBFF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9.15</c:v>
                </c:pt>
                <c:pt idx="2">
                  <c:v>#N/A</c:v>
                </c:pt>
                <c:pt idx="3">
                  <c:v>7.18</c:v>
                </c:pt>
                <c:pt idx="4">
                  <c:v>#N/A</c:v>
                </c:pt>
                <c:pt idx="5">
                  <c:v>9.1300000000000008</c:v>
                </c:pt>
                <c:pt idx="6">
                  <c:v>#N/A</c:v>
                </c:pt>
                <c:pt idx="7">
                  <c:v>9.48</c:v>
                </c:pt>
                <c:pt idx="8">
                  <c:v>#N/A</c:v>
                </c:pt>
                <c:pt idx="9">
                  <c:v>7.75</c:v>
                </c:pt>
              </c:numCache>
            </c:numRef>
          </c:val>
          <c:extLst>
            <c:ext xmlns:c16="http://schemas.microsoft.com/office/drawing/2014/chart" uri="{C3380CC4-5D6E-409C-BE32-E72D297353CC}">
              <c16:uniqueId val="{00000008-D950-4226-9709-2615F4EBFF9F}"/>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12.81</c:v>
                </c:pt>
                <c:pt idx="2">
                  <c:v>#N/A</c:v>
                </c:pt>
                <c:pt idx="3">
                  <c:v>13</c:v>
                </c:pt>
                <c:pt idx="4">
                  <c:v>#N/A</c:v>
                </c:pt>
                <c:pt idx="5">
                  <c:v>12.95</c:v>
                </c:pt>
                <c:pt idx="6">
                  <c:v>#N/A</c:v>
                </c:pt>
                <c:pt idx="7">
                  <c:v>12.58</c:v>
                </c:pt>
                <c:pt idx="8">
                  <c:v>#N/A</c:v>
                </c:pt>
                <c:pt idx="9">
                  <c:v>12.73</c:v>
                </c:pt>
              </c:numCache>
            </c:numRef>
          </c:val>
          <c:extLst>
            <c:ext xmlns:c16="http://schemas.microsoft.com/office/drawing/2014/chart" uri="{C3380CC4-5D6E-409C-BE32-E72D297353CC}">
              <c16:uniqueId val="{00000009-D950-4226-9709-2615F4EBFF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605</c:v>
                </c:pt>
                <c:pt idx="5">
                  <c:v>629</c:v>
                </c:pt>
                <c:pt idx="8">
                  <c:v>648</c:v>
                </c:pt>
                <c:pt idx="11">
                  <c:v>651</c:v>
                </c:pt>
                <c:pt idx="14">
                  <c:v>643</c:v>
                </c:pt>
              </c:numCache>
            </c:numRef>
          </c:val>
          <c:extLst>
            <c:ext xmlns:c16="http://schemas.microsoft.com/office/drawing/2014/chart" uri="{C3380CC4-5D6E-409C-BE32-E72D297353CC}">
              <c16:uniqueId val="{00000000-03ED-40CF-A8E2-6224D249B7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ED-40CF-A8E2-6224D249B7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3ED-40CF-A8E2-6224D249B7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41</c:v>
                </c:pt>
                <c:pt idx="3">
                  <c:v>39</c:v>
                </c:pt>
                <c:pt idx="6">
                  <c:v>38</c:v>
                </c:pt>
                <c:pt idx="9">
                  <c:v>33</c:v>
                </c:pt>
                <c:pt idx="12">
                  <c:v>25</c:v>
                </c:pt>
              </c:numCache>
            </c:numRef>
          </c:val>
          <c:extLst>
            <c:ext xmlns:c16="http://schemas.microsoft.com/office/drawing/2014/chart" uri="{C3380CC4-5D6E-409C-BE32-E72D297353CC}">
              <c16:uniqueId val="{00000003-03ED-40CF-A8E2-6224D249B7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395</c:v>
                </c:pt>
                <c:pt idx="3">
                  <c:v>360</c:v>
                </c:pt>
                <c:pt idx="6">
                  <c:v>366</c:v>
                </c:pt>
                <c:pt idx="9">
                  <c:v>363</c:v>
                </c:pt>
                <c:pt idx="12">
                  <c:v>394</c:v>
                </c:pt>
              </c:numCache>
            </c:numRef>
          </c:val>
          <c:extLst>
            <c:ext xmlns:c16="http://schemas.microsoft.com/office/drawing/2014/chart" uri="{C3380CC4-5D6E-409C-BE32-E72D297353CC}">
              <c16:uniqueId val="{00000004-03ED-40CF-A8E2-6224D249B7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ED-40CF-A8E2-6224D249B7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ED-40CF-A8E2-6224D249B7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572</c:v>
                </c:pt>
                <c:pt idx="3">
                  <c:v>575</c:v>
                </c:pt>
                <c:pt idx="6">
                  <c:v>612</c:v>
                </c:pt>
                <c:pt idx="9">
                  <c:v>656</c:v>
                </c:pt>
                <c:pt idx="12">
                  <c:v>630</c:v>
                </c:pt>
              </c:numCache>
            </c:numRef>
          </c:val>
          <c:extLst>
            <c:ext xmlns:c16="http://schemas.microsoft.com/office/drawing/2014/chart" uri="{C3380CC4-5D6E-409C-BE32-E72D297353CC}">
              <c16:uniqueId val="{00000007-03ED-40CF-A8E2-6224D249B7D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403</c:v>
                </c:pt>
                <c:pt idx="2">
                  <c:v>#N/A</c:v>
                </c:pt>
                <c:pt idx="3">
                  <c:v>#N/A</c:v>
                </c:pt>
                <c:pt idx="4">
                  <c:v>345</c:v>
                </c:pt>
                <c:pt idx="5">
                  <c:v>#N/A</c:v>
                </c:pt>
                <c:pt idx="6">
                  <c:v>#N/A</c:v>
                </c:pt>
                <c:pt idx="7">
                  <c:v>368</c:v>
                </c:pt>
                <c:pt idx="8">
                  <c:v>#N/A</c:v>
                </c:pt>
                <c:pt idx="9">
                  <c:v>#N/A</c:v>
                </c:pt>
                <c:pt idx="10">
                  <c:v>401</c:v>
                </c:pt>
                <c:pt idx="11">
                  <c:v>#N/A</c:v>
                </c:pt>
                <c:pt idx="12">
                  <c:v>#N/A</c:v>
                </c:pt>
                <c:pt idx="13">
                  <c:v>406</c:v>
                </c:pt>
                <c:pt idx="14">
                  <c:v>#N/A</c:v>
                </c:pt>
              </c:numCache>
            </c:numRef>
          </c:val>
          <c:smooth val="0"/>
          <c:extLst>
            <c:ext xmlns:c16="http://schemas.microsoft.com/office/drawing/2014/chart" uri="{C3380CC4-5D6E-409C-BE32-E72D297353CC}">
              <c16:uniqueId val="{00000008-03ED-40CF-A8E2-6224D249B7D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6935</c:v>
                </c:pt>
                <c:pt idx="5">
                  <c:v>6883</c:v>
                </c:pt>
                <c:pt idx="8">
                  <c:v>6812</c:v>
                </c:pt>
                <c:pt idx="11">
                  <c:v>6470</c:v>
                </c:pt>
                <c:pt idx="14">
                  <c:v>6372</c:v>
                </c:pt>
              </c:numCache>
            </c:numRef>
          </c:val>
          <c:extLst>
            <c:ext xmlns:c16="http://schemas.microsoft.com/office/drawing/2014/chart" uri="{C3380CC4-5D6E-409C-BE32-E72D297353CC}">
              <c16:uniqueId val="{00000000-5557-453E-935D-9E82D160B2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557-453E-935D-9E82D160B2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3093</c:v>
                </c:pt>
                <c:pt idx="5">
                  <c:v>2956</c:v>
                </c:pt>
                <c:pt idx="8">
                  <c:v>2155</c:v>
                </c:pt>
                <c:pt idx="11">
                  <c:v>3058</c:v>
                </c:pt>
                <c:pt idx="14">
                  <c:v>3078</c:v>
                </c:pt>
              </c:numCache>
            </c:numRef>
          </c:val>
          <c:extLst>
            <c:ext xmlns:c16="http://schemas.microsoft.com/office/drawing/2014/chart" uri="{C3380CC4-5D6E-409C-BE32-E72D297353CC}">
              <c16:uniqueId val="{00000002-5557-453E-935D-9E82D160B2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57-453E-935D-9E82D160B2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57-453E-935D-9E82D160B2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57-453E-935D-9E82D160B2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645</c:v>
                </c:pt>
                <c:pt idx="3">
                  <c:v>666</c:v>
                </c:pt>
                <c:pt idx="6">
                  <c:v>510</c:v>
                </c:pt>
                <c:pt idx="9">
                  <c:v>490</c:v>
                </c:pt>
                <c:pt idx="12">
                  <c:v>577</c:v>
                </c:pt>
              </c:numCache>
            </c:numRef>
          </c:val>
          <c:extLst>
            <c:ext xmlns:c16="http://schemas.microsoft.com/office/drawing/2014/chart" uri="{C3380CC4-5D6E-409C-BE32-E72D297353CC}">
              <c16:uniqueId val="{00000006-5557-453E-935D-9E82D160B2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235</c:v>
                </c:pt>
                <c:pt idx="3">
                  <c:v>271</c:v>
                </c:pt>
                <c:pt idx="6">
                  <c:v>280</c:v>
                </c:pt>
                <c:pt idx="9">
                  <c:v>220</c:v>
                </c:pt>
                <c:pt idx="12">
                  <c:v>198</c:v>
                </c:pt>
              </c:numCache>
            </c:numRef>
          </c:val>
          <c:extLst>
            <c:ext xmlns:c16="http://schemas.microsoft.com/office/drawing/2014/chart" uri="{C3380CC4-5D6E-409C-BE32-E72D297353CC}">
              <c16:uniqueId val="{00000007-5557-453E-935D-9E82D160B2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3542</c:v>
                </c:pt>
                <c:pt idx="3">
                  <c:v>3413</c:v>
                </c:pt>
                <c:pt idx="6">
                  <c:v>3567</c:v>
                </c:pt>
                <c:pt idx="9">
                  <c:v>3170</c:v>
                </c:pt>
                <c:pt idx="12">
                  <c:v>3039</c:v>
                </c:pt>
              </c:numCache>
            </c:numRef>
          </c:val>
          <c:extLst>
            <c:ext xmlns:c16="http://schemas.microsoft.com/office/drawing/2014/chart" uri="{C3380CC4-5D6E-409C-BE32-E72D297353CC}">
              <c16:uniqueId val="{00000008-5557-453E-935D-9E82D160B2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557-453E-935D-9E82D160B2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7540</c:v>
                </c:pt>
                <c:pt idx="3">
                  <c:v>7545</c:v>
                </c:pt>
                <c:pt idx="6">
                  <c:v>7544</c:v>
                </c:pt>
                <c:pt idx="9">
                  <c:v>7317</c:v>
                </c:pt>
                <c:pt idx="12">
                  <c:v>7293</c:v>
                </c:pt>
              </c:numCache>
            </c:numRef>
          </c:val>
          <c:extLst>
            <c:ext xmlns:c16="http://schemas.microsoft.com/office/drawing/2014/chart" uri="{C3380CC4-5D6E-409C-BE32-E72D297353CC}">
              <c16:uniqueId val="{0000000A-5557-453E-935D-9E82D160B2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1934</c:v>
                </c:pt>
                <c:pt idx="2">
                  <c:v>#N/A</c:v>
                </c:pt>
                <c:pt idx="3">
                  <c:v>#N/A</c:v>
                </c:pt>
                <c:pt idx="4">
                  <c:v>2055</c:v>
                </c:pt>
                <c:pt idx="5">
                  <c:v>#N/A</c:v>
                </c:pt>
                <c:pt idx="6">
                  <c:v>#N/A</c:v>
                </c:pt>
                <c:pt idx="7">
                  <c:v>2934</c:v>
                </c:pt>
                <c:pt idx="8">
                  <c:v>#N/A</c:v>
                </c:pt>
                <c:pt idx="9">
                  <c:v>#N/A</c:v>
                </c:pt>
                <c:pt idx="10">
                  <c:v>1670</c:v>
                </c:pt>
                <c:pt idx="11">
                  <c:v>#N/A</c:v>
                </c:pt>
                <c:pt idx="12">
                  <c:v>#N/A</c:v>
                </c:pt>
                <c:pt idx="13">
                  <c:v>1657</c:v>
                </c:pt>
                <c:pt idx="14">
                  <c:v>#N/A</c:v>
                </c:pt>
              </c:numCache>
            </c:numRef>
          </c:val>
          <c:smooth val="0"/>
          <c:extLst>
            <c:ext xmlns:c16="http://schemas.microsoft.com/office/drawing/2014/chart" uri="{C3380CC4-5D6E-409C-BE32-E72D297353CC}">
              <c16:uniqueId val="{0000000B-5557-453E-935D-9E82D160B2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1269</c:v>
                </c:pt>
                <c:pt idx="1">
                  <c:v>1613</c:v>
                </c:pt>
                <c:pt idx="2">
                  <c:v>1712</c:v>
                </c:pt>
              </c:numCache>
            </c:numRef>
          </c:val>
          <c:extLst>
            <c:ext xmlns:c16="http://schemas.microsoft.com/office/drawing/2014/chart" uri="{C3380CC4-5D6E-409C-BE32-E72D297353CC}">
              <c16:uniqueId val="{00000000-3632-4192-9BE6-1E329D0CC1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45</c:v>
                </c:pt>
                <c:pt idx="1">
                  <c:v>45</c:v>
                </c:pt>
                <c:pt idx="2">
                  <c:v>45</c:v>
                </c:pt>
              </c:numCache>
            </c:numRef>
          </c:val>
          <c:extLst>
            <c:ext xmlns:c16="http://schemas.microsoft.com/office/drawing/2014/chart" uri="{C3380CC4-5D6E-409C-BE32-E72D297353CC}">
              <c16:uniqueId val="{00000001-3632-4192-9BE6-1E329D0CC1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555</c:v>
                </c:pt>
                <c:pt idx="1">
                  <c:v>460</c:v>
                </c:pt>
                <c:pt idx="2">
                  <c:v>428</c:v>
                </c:pt>
              </c:numCache>
            </c:numRef>
          </c:val>
          <c:extLst>
            <c:ext xmlns:c16="http://schemas.microsoft.com/office/drawing/2014/chart" uri="{C3380CC4-5D6E-409C-BE32-E72D297353CC}">
              <c16:uniqueId val="{00000002-3632-4192-9BE6-1E329D0CC1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7683113249225413E-2"/>
                  <c:y val="-6.4739042105865174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{43FA40E9-A43E-4AAC-9241-2B87B49666E0}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6F3-4306-8B1C-0371168119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{2C078927-6369-4418-9D07-3CD4C66EFDF4}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F3-4306-8B1C-0371168119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{E11A182A-361D-4C93-985A-9CC50609322C}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F3-4306-8B1C-0371168119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{48D1839A-DA19-417C-ABDD-80487779D6A1}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F3-4306-8B1C-0371168119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{92879CEE-C999-4A0E-8A8A-A34FAE8FBE29}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F3-4306-8B1C-0371168119A3}"/>
                </c:ext>
              </c:extLst>
            </c:dLbl>
            <c:dLbl>
              <c:idx val="8"/>
              <c:layout>
                <c:manualLayout>
                  <c:x val="-3.6607287689919193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{CFCAB3C4-C6AA-4EEA-91C0-137286678F22}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6F3-4306-8B1C-0371168119A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{D094E23A-017E-4B26-9A2A-9CC4137DFD33}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6F3-4306-8B1C-0371168119A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{0A4A9E86-A84E-4F55-89FD-A3EBA71CA506}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6F3-4306-8B1C-0371168119A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{8DD34BB2-B476-4796-8453-A4B69A652C44}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6F3-4306-8B1C-0371168119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49.5</c:v>
                </c:pt>
                <c:pt idx="8">
                  <c:v>49.2</c:v>
                </c:pt>
                <c:pt idx="16">
                  <c:v>52.6</c:v>
                </c:pt>
                <c:pt idx="24">
                  <c:v>54.7</c:v>
                </c:pt>
                <c:pt idx="32">
                  <c:v>56.1</c:v>
                </c:pt>
              </c:numCache>
            </c:numRef>
          </c:xVal>
          <c:yVal>
            <c:numRef>
              <c:f>公会計指標分析・財政指標組合せ分析表!$BP$51:$DC$51</c:f>
              <c:numCache>
                <c:formatCode>#,##0.0;"▲ "#,##0.0</c:formatCode>
                <c:ptCount val="40"/>
                <c:pt idx="0">
                  <c:v>56.4</c:v>
                </c:pt>
                <c:pt idx="8">
                  <c:v>59.5</c:v>
                </c:pt>
                <c:pt idx="16">
                  <c:v>83.4</c:v>
                </c:pt>
                <c:pt idx="24">
                  <c:v>46.6</c:v>
                </c:pt>
                <c:pt idx="32">
                  <c:v>45.9</c:v>
                </c:pt>
              </c:numCache>
            </c:numRef>
          </c:yVal>
          <c:smooth val="0"/>
          <c:extLst>
            <c:ext xmlns:c16="http://schemas.microsoft.com/office/drawing/2014/chart" uri="{C3380CC4-5D6E-409C-BE32-E72D297353CC}">
              <c16:uniqueId val="{00000009-26F3-4306-8B1C-0371168119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{D13DE4B0-B05C-44D5-BA7A-219F3964F35A}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6F3-4306-8B1C-0371168119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{3A20240F-380C-4B41-87B8-BF4573847B84}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F3-4306-8B1C-0371168119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{4D6643B6-B3DE-4CBE-9672-5E1A96C2EFDA}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F3-4306-8B1C-0371168119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{6486AC75-E13A-4D6F-9149-50A4844D3051}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F3-4306-8B1C-0371168119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{5909CA03-B11D-41B4-982C-C694E6B79AD2}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F3-4306-8B1C-0371168119A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{77FD3D41-BAD6-4E29-85C2-B2C7A3B26DF6}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6F3-4306-8B1C-0371168119A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{6F11CA1D-85DF-4D7B-ADEA-C1F0E0379714}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6F3-4306-8B1C-0371168119A3}"/>
                </c:ext>
              </c:extLst>
            </c:dLbl>
            <c:dLbl>
              <c:idx val="24"/>
              <c:layout>
                <c:manualLayout>
                  <c:x val="-3.960596581651092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{E2E1B15C-C365-455C-AC9E-0D567D051DA1}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6F3-4306-8B1C-0371168119A3}"/>
                </c:ext>
              </c:extLst>
            </c:dLbl>
            <c:dLbl>
              <c:idx val="32"/>
              <c:layout>
                <c:manualLayout>
                  <c:x val="-2.455498530329553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{D383A1E2-F4F5-43FE-B435-80811EDBF971}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6F3-4306-8B1C-0371168119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pt idx="32">
                  <c:v>60.2</c:v>
                </c:pt>
              </c:numCache>
            </c:numRef>
          </c:xVal>
          <c:yVal>
            <c:numRef>
              <c:f>公会計指標分析・財政指標組合せ分析表!$BP$55:$DC$55</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26F3-4306-8B1C-0371168119A3}"/>
            </c:ext>
          </c:extLst>
        </c:ser>
        <c:dLbls>
          <c:showLegendKey val="0"/>
          <c:showVal val="1"/>
          <c:showCatName val="0"/>
          <c:showSerName val="0"/>
          <c:showPercent val="0"/>
          <c:showBubbleSize val="0"/>
        </c:dLbls>
        <c:axId val="46179840"/>
        <c:axId val="46181760"/>
      </c:scatterChart>
      <c:valAx>
        <c:axId val="46179840"/>
        <c:scaling>
          <c:orientation val="minMax"/>
          <c:max val="62"/>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{8CC8AB7C-F105-4D29-A4A8-FECAAD0F1C61}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FC1-45EF-AD8F-2F078B0007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{E635BE79-7E11-4F22-9B96-7C43A0CE609E}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C1-45EF-AD8F-2F078B0007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{A554BFC0-F414-4204-B3F7-9B77C24BE964}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C1-45EF-AD8F-2F078B0007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{6EC18D5E-0CC4-4F29-9AFF-15237083779E}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C1-45EF-AD8F-2F078B0007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{D09207B3-10AA-4432-91FF-0FC89C552798}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C1-45EF-AD8F-2F078B0007C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{046275A1-DA32-4125-92ED-C76AFBFCD016}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FC1-45EF-AD8F-2F078B0007C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{6644C04D-C81F-4F62-A570-400F58E9BEBF}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FC1-45EF-AD8F-2F078B0007C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{7E22D0B6-97C2-4000-A4C9-8B28B769DDB7}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FC1-45EF-AD8F-2F078B0007C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{A605B29F-4A50-4715-805A-7B6810B23B87}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FC1-45EF-AD8F-2F078B0007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10.9</c:v>
                </c:pt>
                <c:pt idx="16">
                  <c:v>10.7</c:v>
                </c:pt>
                <c:pt idx="24">
                  <c:v>10.5</c:v>
                </c:pt>
                <c:pt idx="32">
                  <c:v>10.9</c:v>
                </c:pt>
              </c:numCache>
            </c:numRef>
          </c:xVal>
          <c:yVal>
            <c:numRef>
              <c:f>公会計指標分析・財政指標組合せ分析表!$BP$73:$DC$73</c:f>
              <c:numCache>
                <c:formatCode>#,##0.0;"▲ "#,##0.0</c:formatCode>
                <c:ptCount val="40"/>
                <c:pt idx="0">
                  <c:v>56.4</c:v>
                </c:pt>
                <c:pt idx="8">
                  <c:v>59.5</c:v>
                </c:pt>
                <c:pt idx="16">
                  <c:v>83.4</c:v>
                </c:pt>
                <c:pt idx="24">
                  <c:v>46.6</c:v>
                </c:pt>
                <c:pt idx="32">
                  <c:v>45.9</c:v>
                </c:pt>
              </c:numCache>
            </c:numRef>
          </c:yVal>
          <c:smooth val="0"/>
          <c:extLst>
            <c:ext xmlns:c16="http://schemas.microsoft.com/office/drawing/2014/chart" uri="{C3380CC4-5D6E-409C-BE32-E72D297353CC}">
              <c16:uniqueId val="{00000009-9FC1-45EF-AD8F-2F078B0007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{228A0439-49EC-4B87-A997-C021D7B2F234}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FC1-45EF-AD8F-2F078B0007C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{1802E13E-6801-48EE-9531-C9F0F9E541EF}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C1-45EF-AD8F-2F078B0007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{6EE325CB-FB32-4EAB-B994-F3B865883969}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C1-45EF-AD8F-2F078B0007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{37F0DA61-80B2-4C19-A56A-707C533C825B}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C1-45EF-AD8F-2F078B0007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{C4ABACFC-F821-45C1-86D3-5C193F14CFDD}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C1-45EF-AD8F-2F078B0007C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{27D08568-1897-4A44-AC06-E5B01B34ADAE}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FC1-45EF-AD8F-2F078B0007C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{816E2329-A5C3-48F0-8AC6-73F2BC7FBED3}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FC1-45EF-AD8F-2F078B0007C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{CB8864D3-285C-4A9A-8FAA-99BE1639B310}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FC1-45EF-AD8F-2F078B0007C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{9495DECC-DB39-451B-9332-811CD66315C3}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FC1-45EF-AD8F-2F078B0007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9FC1-45EF-AD8F-2F078B0007C7}"/>
            </c:ext>
          </c:extLst>
        </c:ser>
        <c:dLbls>
          <c:showLegendKey val="0"/>
          <c:showVal val="1"/>
          <c:showCatName val="0"/>
          <c:showSerName val="0"/>
          <c:showPercent val="0"/>
          <c:showBubbleSize val="0"/>
        </c:dLbls>
        <c:axId val="84219776"/>
        <c:axId val="84234240"/>
      </c:scatterChart>
      <c:valAx>
        <c:axId val="84219776"/>
        <c:scaling>
          <c:orientation val="minMax"/>
          <c:max val="11.5"/>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元利償還金については、一般廃棄物中間処理施設整備事業及び中学校校舎屋内運動場建設事業に係る返済が終了したため、前年から</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百万円減少した。公営企業債の元利償還金に対する繰入金が</a:t>
          </a:r>
          <a:r>
            <a:rPr kumimoji="1" lang="en-US" altLang="ja-JP" sz="1300">
              <a:latin typeface="ＭＳ ゴシック" pitchFamily="49" charset="-128"/>
              <a:ea typeface="ＭＳ ゴシック" pitchFamily="49" charset="-128"/>
            </a:rPr>
            <a:t>31</a:t>
          </a:r>
          <a:r>
            <a:rPr kumimoji="1" lang="ja-JP" altLang="en-US" sz="1300">
              <a:latin typeface="ＭＳ ゴシック" pitchFamily="49" charset="-128"/>
              <a:ea typeface="ＭＳ ゴシック" pitchFamily="49" charset="-128"/>
            </a:rPr>
            <a:t>百万円増加したため、実質公債費負担比率の分子は</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百万円増加した。今後は庁舎建設事業の大規模事業の償還が始まるため、元利償還金は増加する見込みである。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公営企業の元利償還金に対する繰入金については、下水道事業において当初整備した際の償還金が終わりつつあるものの、今後処理場及び管路の耐震化・長寿命化事業の実施が予定されているため、同水準で移行するものと見込まれる。</a:t>
          </a:r>
          <a:endParaRPr kumimoji="1" lang="en-US" altLang="ja-JP" sz="13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地方債の現在高は、</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に庁舎建設に係る起債を行って以降同水準で移行している。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今後も公共施設の長寿命化や、集約化事業のための起債が必要となってくるため、増加が見込まれる。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将来負担比率の分子については、今後増加が見込まれるため、基金に積み立てる額に目標を作るなどして対策をとることが必要となってくる。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岐阜県北方町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百万を財政調整基金に積み立てた。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一方で、下水道事業のために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経常経費の削減や自主財源の確保により、基金の取り崩しを最小限に抑えるよる努めていく。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北方町福祉振興基金：福祉活動の促進、快適な生活環境の形成等に要する経費に充てる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北方町公共下水道基金：公共下水道事業の円滑な執行を図る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学校基金：学校施設整備のため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北方町ふるさと基金：寄附者の指定した使途（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項目）に要する経費に充てる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北方町職員退職手当基金：岐阜県市町村職員退職手当組合退職手当条例第十八条に規定する特別負担金に充てる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北方町公共下水道基金：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下水処理場施設の長寿命化事業などの下水道事業に対する繰出金としての取り崩しにより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ふるさと基金以外のその他特定目的基金については、今後も預金利子を積み立てていく予定である。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決算剰余金を積み立てたことにより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決算剰余金については、すべて財政調整基金に積み立てを行う予定である。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経常経費の削減や自主財源の確保により、基金の取り崩しを最小限に抑えるよう努めていく。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預金利子により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今後も預金利子を積み立てていく予定である。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18,428
17,902
5.18
6,699,357
6,335,574
329,356
4,248,114
7,293,323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有形固定資産減価償却率が類似団体と比較して低くなっている。これは庁舎建設や区画整理など、固定資産の新規取得が多いためと考えられる。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現在は学校施設の集約化事業を行っている。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4577292"/>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59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435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457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195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499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97790</xdr:rowOff>
    </xdr:from>
    <xdr:to>
      <xdr:col>23</xdr:col>
      <xdr:colOff>136525</xdr:colOff>
      <xdr:row>30</xdr:row>
      <xdr:rowOff>27940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0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120667</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492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47413</xdr:rowOff>
    </xdr:from>
    <xdr:to>
      <xdr:col>19</xdr:col>
      <xdr:colOff>187325</xdr:colOff>
      <xdr:row>29</xdr:row>
      <xdr:rowOff>149013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0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98213</xdr:rowOff>
    </xdr:from>
    <xdr:to>
      <xdr:col>23</xdr:col>
      <xdr:colOff>85725</xdr:colOff>
      <xdr:row>29</xdr:row>
      <xdr:rowOff>148590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070263"/>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143298</xdr:rowOff>
    </xdr:from>
    <xdr:to>
      <xdr:col>15</xdr:col>
      <xdr:colOff>187325</xdr:colOff>
      <xdr:row>29</xdr:row>
      <xdr:rowOff>73448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494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22648</xdr:rowOff>
    </xdr:from>
    <xdr:to>
      <xdr:col>19</xdr:col>
      <xdr:colOff>136525</xdr:colOff>
      <xdr:row>29</xdr:row>
      <xdr:rowOff>98213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4994698"/>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20955</xdr:rowOff>
    </xdr:from>
    <xdr:to>
      <xdr:col>11</xdr:col>
      <xdr:colOff>187325</xdr:colOff>
      <xdr:row>28</xdr:row>
      <xdr:rowOff>122555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48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71755</xdr:rowOff>
    </xdr:from>
    <xdr:to>
      <xdr:col>15</xdr:col>
      <xdr:colOff>136525</xdr:colOff>
      <xdr:row>29</xdr:row>
      <xdr:rowOff>22648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4872355"/>
          <a:ext cx="762000" cy="1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31750</xdr:rowOff>
    </xdr:from>
    <xdr:to>
      <xdr:col>7</xdr:col>
      <xdr:colOff>187325</xdr:colOff>
      <xdr:row>28</xdr:row>
      <xdr:rowOff>133350</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48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71755</xdr:rowOff>
    </xdr:from>
    <xdr:to>
      <xdr:col>11</xdr:col>
      <xdr:colOff>136525</xdr:colOff>
      <xdr:row>28</xdr:row>
      <xdr:rowOff>82550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1765300" y="487235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118550</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09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165540</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4794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89975</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4719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139082</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459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149877</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46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町単独事業の見直しを行ったことや、広域交流拠点の賃料収入を原資に財政調整基金の積み立てを行う。また、繰上償還が可能な起債についても検討を行い改善を図っていきたい。</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D00-00007C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flipV="1">
          <a:off x="14793595" y="4613275"/>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6" name="債務償還比率最小値テキスト">
          <a:extLst>
            <a:ext uri="{FF2B5EF4-FFF2-40B4-BE49-F238E27FC236}">
              <a16:creationId xmlns:a16="http://schemas.microsoft.com/office/drawing/2014/main" id="{00000000-0008-0000-0D00-00007E000000}"/>
            </a:ext>
          </a:extLst>
        </xdr:cNvPr>
        <xdr:cNvSpPr txBox="1"/>
      </xdr:nvSpPr>
      <xdr:spPr>
        <a:xfrm>
          <a:off x="14846300" y="59148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59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a:extLst>
            <a:ext uri="{FF2B5EF4-FFF2-40B4-BE49-F238E27FC236}">
              <a16:creationId xmlns:a16="http://schemas.microsoft.com/office/drawing/2014/main" id="{00000000-0008-0000-0D00-000080000000}"/>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77771</xdr:rowOff>
    </xdr:from>
    <xdr:ext cx="469744" cy="259045"/>
    <xdr:sp macro="" textlink="">
      <xdr:nvSpPr>
        <xdr:cNvPr id="130" name="債務償還比率平均値テキスト">
          <a:extLst>
            <a:ext uri="{FF2B5EF4-FFF2-40B4-BE49-F238E27FC236}">
              <a16:creationId xmlns:a16="http://schemas.microsoft.com/office/drawing/2014/main" id="{00000000-0008-0000-0D00-000082000000}"/>
            </a:ext>
          </a:extLst>
        </xdr:cNvPr>
        <xdr:cNvSpPr txBox="1"/>
      </xdr:nvSpPr>
      <xdr:spPr>
        <a:xfrm>
          <a:off x="14846300" y="5049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744700" y="507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033500" y="50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3271500" y="506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2509500" y="507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747500" y="504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53228</xdr:rowOff>
    </xdr:from>
    <xdr:to>
      <xdr:col>76</xdr:col>
      <xdr:colOff>73025</xdr:colOff>
      <xdr:row>29</xdr:row>
      <xdr:rowOff>154828</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744700" y="50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76105</xdr:rowOff>
    </xdr:from>
    <xdr:ext cx="469744" cy="259045"/>
    <xdr:sp macro="" textlink="">
      <xdr:nvSpPr>
        <xdr:cNvPr id="142" name="債務償還比率該当値テキスト">
          <a:extLst>
            <a:ext uri="{FF2B5EF4-FFF2-40B4-BE49-F238E27FC236}">
              <a16:creationId xmlns:a16="http://schemas.microsoft.com/office/drawing/2014/main" id="{00000000-0008-0000-0D00-00008E000000}"/>
            </a:ext>
          </a:extLst>
        </xdr:cNvPr>
        <xdr:cNvSpPr txBox="1"/>
      </xdr:nvSpPr>
      <xdr:spPr>
        <a:xfrm>
          <a:off x="14846300" y="487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63246</xdr:rowOff>
    </xdr:from>
    <xdr:to>
      <xdr:col>72</xdr:col>
      <xdr:colOff>123825</xdr:colOff>
      <xdr:row>29</xdr:row>
      <xdr:rowOff>164846</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033500" y="50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104028</xdr:rowOff>
    </xdr:from>
    <xdr:to>
      <xdr:col>76</xdr:col>
      <xdr:colOff>22225</xdr:colOff>
      <xdr:row>29</xdr:row>
      <xdr:rowOff>114046</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flipV="1">
          <a:off x="14084300" y="5076078"/>
          <a:ext cx="711200" cy="1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5619</xdr:rowOff>
    </xdr:from>
    <xdr:to>
      <xdr:col>68</xdr:col>
      <xdr:colOff>123825</xdr:colOff>
      <xdr:row>30</xdr:row>
      <xdr:rowOff>107219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271500" y="514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114046</xdr:rowOff>
    </xdr:from>
    <xdr:to>
      <xdr:col>72</xdr:col>
      <xdr:colOff>73025</xdr:colOff>
      <xdr:row>30</xdr:row>
      <xdr:rowOff>56419</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3322300" y="5086096"/>
          <a:ext cx="762000" cy="11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164460</xdr:rowOff>
    </xdr:from>
    <xdr:to>
      <xdr:col>64</xdr:col>
      <xdr:colOff>123825</xdr:colOff>
      <xdr:row>30</xdr:row>
      <xdr:rowOff>94610</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509500" y="51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43810</xdr:rowOff>
    </xdr:from>
    <xdr:to>
      <xdr:col>68</xdr:col>
      <xdr:colOff>73025</xdr:colOff>
      <xdr:row>30</xdr:row>
      <xdr:rowOff>56419</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2560300" y="5187310"/>
          <a:ext cx="762000" cy="1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133802</xdr:rowOff>
    </xdr:from>
    <xdr:to>
      <xdr:col>60</xdr:col>
      <xdr:colOff>123825</xdr:colOff>
      <xdr:row>30</xdr:row>
      <xdr:rowOff>63952</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747500" y="510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13152</xdr:rowOff>
    </xdr:from>
    <xdr:to>
      <xdr:col>64</xdr:col>
      <xdr:colOff>73025</xdr:colOff>
      <xdr:row>30</xdr:row>
      <xdr:rowOff>43810</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1798300" y="5156652"/>
          <a:ext cx="762000" cy="3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672</xdr:rowOff>
    </xdr:from>
    <xdr:ext cx="469744" cy="259045"/>
    <xdr:sp macro="" textlink="">
      <xdr:nvSpPr>
        <xdr:cNvPr id="151" name="n_1aveValue債務償還比率">
          <a:extLst>
            <a:ext uri="{FF2B5EF4-FFF2-40B4-BE49-F238E27FC236}">
              <a16:creationId xmlns:a16="http://schemas.microsoft.com/office/drawing/2014/main" id="{00000000-0008-0000-0D00-000097000000}"/>
            </a:ext>
          </a:extLst>
        </xdr:cNvPr>
        <xdr:cNvSpPr txBox="1"/>
      </xdr:nvSpPr>
      <xdr:spPr>
        <a:xfrm>
          <a:off x="13836727" y="514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52" name="n_2aveValue債務償還比率">
          <a:extLst>
            <a:ext uri="{FF2B5EF4-FFF2-40B4-BE49-F238E27FC236}">
              <a16:creationId xmlns:a16="http://schemas.microsoft.com/office/drawing/2014/main" id="{00000000-0008-0000-0D00-000098000000}"/>
            </a:ext>
          </a:extLst>
        </xdr:cNvPr>
        <xdr:cNvSpPr txBox="1"/>
      </xdr:nvSpPr>
      <xdr:spPr>
        <a:xfrm>
          <a:off x="13087427" y="483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53" name="n_3aveValue債務償還比率">
          <a:extLst>
            <a:ext uri="{FF2B5EF4-FFF2-40B4-BE49-F238E27FC236}">
              <a16:creationId xmlns:a16="http://schemas.microsoft.com/office/drawing/2014/main" id="{00000000-0008-0000-0D00-000099000000}"/>
            </a:ext>
          </a:extLst>
        </xdr:cNvPr>
        <xdr:cNvSpPr txBox="1"/>
      </xdr:nvSpPr>
      <xdr:spPr>
        <a:xfrm>
          <a:off x="12325427" y="485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19336</xdr:rowOff>
    </xdr:from>
    <xdr:ext cx="469744" cy="259045"/>
    <xdr:sp macro="" textlink="">
      <xdr:nvSpPr>
        <xdr:cNvPr id="154" name="n_4aveValue債務償還比率">
          <a:extLst>
            <a:ext uri="{FF2B5EF4-FFF2-40B4-BE49-F238E27FC236}">
              <a16:creationId xmlns:a16="http://schemas.microsoft.com/office/drawing/2014/main" id="{00000000-0008-0000-0D00-00009A000000}"/>
            </a:ext>
          </a:extLst>
        </xdr:cNvPr>
        <xdr:cNvSpPr txBox="1"/>
      </xdr:nvSpPr>
      <xdr:spPr>
        <a:xfrm>
          <a:off x="11563427" y="48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9923</xdr:rowOff>
    </xdr:from>
    <xdr:ext cx="469744" cy="259045"/>
    <xdr:sp macro="" textlink="">
      <xdr:nvSpPr>
        <xdr:cNvPr id="155" name="n_1mainValue債務償還比率">
          <a:extLst>
            <a:ext uri="{FF2B5EF4-FFF2-40B4-BE49-F238E27FC236}">
              <a16:creationId xmlns:a16="http://schemas.microsoft.com/office/drawing/2014/main" id="{00000000-0008-0000-0D00-00009B000000}"/>
            </a:ext>
          </a:extLst>
        </xdr:cNvPr>
        <xdr:cNvSpPr txBox="1"/>
      </xdr:nvSpPr>
      <xdr:spPr>
        <a:xfrm>
          <a:off x="13836727" y="481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98346</xdr:rowOff>
    </xdr:from>
    <xdr:ext cx="469744" cy="259045"/>
    <xdr:sp macro="" textlink="">
      <xdr:nvSpPr>
        <xdr:cNvPr id="156" name="n_2mainValue債務償還比率">
          <a:extLst>
            <a:ext uri="{FF2B5EF4-FFF2-40B4-BE49-F238E27FC236}">
              <a16:creationId xmlns:a16="http://schemas.microsoft.com/office/drawing/2014/main" id="{00000000-0008-0000-0D00-00009C000000}"/>
            </a:ext>
          </a:extLst>
        </xdr:cNvPr>
        <xdr:cNvSpPr txBox="1"/>
      </xdr:nvSpPr>
      <xdr:spPr>
        <a:xfrm>
          <a:off x="13087427" y="524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85737</xdr:rowOff>
    </xdr:from>
    <xdr:ext cx="469744" cy="259045"/>
    <xdr:sp macro="" textlink="">
      <xdr:nvSpPr>
        <xdr:cNvPr id="157" name="n_3mainValue債務償還比率">
          <a:extLst>
            <a:ext uri="{FF2B5EF4-FFF2-40B4-BE49-F238E27FC236}">
              <a16:creationId xmlns:a16="http://schemas.microsoft.com/office/drawing/2014/main" id="{00000000-0008-0000-0D00-00009D000000}"/>
            </a:ext>
          </a:extLst>
        </xdr:cNvPr>
        <xdr:cNvSpPr txBox="1"/>
      </xdr:nvSpPr>
      <xdr:spPr>
        <a:xfrm>
          <a:off x="12325427" y="522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55079</xdr:rowOff>
    </xdr:from>
    <xdr:ext cx="469744" cy="259045"/>
    <xdr:sp macro="" textlink="">
      <xdr:nvSpPr>
        <xdr:cNvPr id="158" name="n_4mainValue債務償還比率">
          <a:extLst>
            <a:ext uri="{FF2B5EF4-FFF2-40B4-BE49-F238E27FC236}">
              <a16:creationId xmlns:a16="http://schemas.microsoft.com/office/drawing/2014/main" id="{00000000-0008-0000-0D00-00009E000000}"/>
            </a:ext>
          </a:extLst>
        </xdr:cNvPr>
        <xdr:cNvSpPr txBox="1"/>
      </xdr:nvSpPr>
      <xdr:spPr>
        <a:xfrm>
          <a:off x="11563427" y="519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18,428
17,902
5.18
6,699,357
6,335,574
329,356
4,248,114
7,293,323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73042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12065</xdr:rowOff>
    </xdr:from>
    <xdr:to>
      <xdr:col>20</xdr:col>
      <xdr:colOff>38100</xdr:colOff>
      <xdr:row>37</xdr:row>
      <xdr:rowOff>113665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62865</xdr:rowOff>
    </xdr:from>
    <xdr:to>
      <xdr:col>24</xdr:col>
      <xdr:colOff>63500</xdr:colOff>
      <xdr:row>37</xdr:row>
      <xdr:rowOff>100965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065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147320</xdr:rowOff>
    </xdr:from>
    <xdr:to>
      <xdr:col>15</xdr:col>
      <xdr:colOff>101600</xdr:colOff>
      <xdr:row>37</xdr:row>
      <xdr:rowOff>77470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26670</xdr:rowOff>
    </xdr:from>
    <xdr:to>
      <xdr:col>19</xdr:col>
      <xdr:colOff>177800</xdr:colOff>
      <xdr:row>37</xdr:row>
      <xdr:rowOff>62865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703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107315</xdr:rowOff>
    </xdr:from>
    <xdr:to>
      <xdr:col>10</xdr:col>
      <xdr:colOff>165100</xdr:colOff>
      <xdr:row>37</xdr:row>
      <xdr:rowOff>37465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158115</xdr:rowOff>
    </xdr:from>
    <xdr:to>
      <xdr:col>15</xdr:col>
      <xdr:colOff>50800</xdr:colOff>
      <xdr:row>37</xdr:row>
      <xdr:rowOff>26670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303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82550</xdr:rowOff>
    </xdr:from>
    <xdr:to>
      <xdr:col>6</xdr:col>
      <xdr:colOff>38100</xdr:colOff>
      <xdr:row>37</xdr:row>
      <xdr:rowOff>12700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133350</xdr:rowOff>
    </xdr:from>
    <xdr:to>
      <xdr:col>10</xdr:col>
      <xdr:colOff>114300</xdr:colOff>
      <xdr:row>36</xdr:row>
      <xdr:rowOff>158115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055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76217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130192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93997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53992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29227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76577</xdr:rowOff>
    </xdr:from>
    <xdr:to>
      <xdr:col>55</xdr:col>
      <xdr:colOff>50800</xdr:colOff>
      <xdr:row>42</xdr:row>
      <xdr:rowOff>6727</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704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76581</xdr:rowOff>
    </xdr:from>
    <xdr:to>
      <xdr:col>50</xdr:col>
      <xdr:colOff>165100</xdr:colOff>
      <xdr:row>42</xdr:row>
      <xdr:rowOff>6731</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1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127377</xdr:rowOff>
    </xdr:from>
    <xdr:to>
      <xdr:col>55</xdr:col>
      <xdr:colOff>0</xdr:colOff>
      <xdr:row>41</xdr:row>
      <xdr:rowOff>127381</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7156827"/>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76561</xdr:rowOff>
    </xdr:from>
    <xdr:to>
      <xdr:col>46</xdr:col>
      <xdr:colOff>38100</xdr:colOff>
      <xdr:row>42</xdr:row>
      <xdr:rowOff>6711</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710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127361</xdr:rowOff>
    </xdr:from>
    <xdr:to>
      <xdr:col>50</xdr:col>
      <xdr:colOff>114300</xdr:colOff>
      <xdr:row>41</xdr:row>
      <xdr:rowOff>127381</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8750300" y="7156811"/>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77115</xdr:rowOff>
    </xdr:from>
    <xdr:to>
      <xdr:col>41</xdr:col>
      <xdr:colOff>101600</xdr:colOff>
      <xdr:row>42</xdr:row>
      <xdr:rowOff>7265</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71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127361</xdr:rowOff>
    </xdr:from>
    <xdr:to>
      <xdr:col>45</xdr:col>
      <xdr:colOff>177800</xdr:colOff>
      <xdr:row>41</xdr:row>
      <xdr:rowOff>127915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7156811"/>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77101</xdr:rowOff>
    </xdr:from>
    <xdr:to>
      <xdr:col>36</xdr:col>
      <xdr:colOff>165100</xdr:colOff>
      <xdr:row>42</xdr:row>
      <xdr:rowOff>7251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710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127901</xdr:rowOff>
    </xdr:from>
    <xdr:to>
      <xdr:col>41</xdr:col>
      <xdr:colOff>50800</xdr:colOff>
      <xdr:row>41</xdr:row>
      <xdr:rowOff>127915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972300" y="7157351"/>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169308</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91727" y="719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169288</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515427" y="719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169842</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626427" y="719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169828</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37427" y="719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78212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19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76217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70031</xdr:rowOff>
    </xdr:from>
    <xdr:to>
      <xdr:col>20</xdr:col>
      <xdr:colOff>38100</xdr:colOff>
      <xdr:row>61</xdr:row>
      <xdr:rowOff>181</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120831</xdr:rowOff>
    </xdr:from>
    <xdr:to>
      <xdr:col>24</xdr:col>
      <xdr:colOff>63500</xdr:colOff>
      <xdr:row>60</xdr:row>
      <xdr:rowOff>148590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40783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42273</xdr:rowOff>
    </xdr:from>
    <xdr:to>
      <xdr:col>15</xdr:col>
      <xdr:colOff>101600</xdr:colOff>
      <xdr:row>60</xdr:row>
      <xdr:rowOff>143873</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93073</xdr:rowOff>
    </xdr:from>
    <xdr:to>
      <xdr:col>19</xdr:col>
      <xdr:colOff>177800</xdr:colOff>
      <xdr:row>60</xdr:row>
      <xdr:rowOff>120831</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3800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14515</xdr:rowOff>
    </xdr:from>
    <xdr:to>
      <xdr:col>10</xdr:col>
      <xdr:colOff>165100</xdr:colOff>
      <xdr:row>60</xdr:row>
      <xdr:rowOff>116115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65315</xdr:rowOff>
    </xdr:from>
    <xdr:to>
      <xdr:col>15</xdr:col>
      <xdr:colOff>50800</xdr:colOff>
      <xdr:row>60</xdr:row>
      <xdr:rowOff>93073</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35231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158206</xdr:rowOff>
    </xdr:from>
    <xdr:to>
      <xdr:col>6</xdr:col>
      <xdr:colOff>38100</xdr:colOff>
      <xdr:row>60</xdr:row>
      <xdr:rowOff>88356</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37556</xdr:rowOff>
    </xdr:from>
    <xdr:to>
      <xdr:col>10</xdr:col>
      <xdr:colOff>114300</xdr:colOff>
      <xdr:row>60</xdr:row>
      <xdr:rowOff>65315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3245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141531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162758</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132642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79483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37560</xdr:rowOff>
    </xdr:from>
    <xdr:to>
      <xdr:col>55</xdr:col>
      <xdr:colOff>50800</xdr:colOff>
      <xdr:row>64</xdr:row>
      <xdr:rowOff>139160</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101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123937</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92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37593</xdr:rowOff>
    </xdr:from>
    <xdr:to>
      <xdr:col>50</xdr:col>
      <xdr:colOff>165100</xdr:colOff>
      <xdr:row>64</xdr:row>
      <xdr:rowOff>139193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101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88360</xdr:rowOff>
    </xdr:from>
    <xdr:to>
      <xdr:col>55</xdr:col>
      <xdr:colOff>0</xdr:colOff>
      <xdr:row>64</xdr:row>
      <xdr:rowOff>88393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1061160"/>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37748</xdr:rowOff>
    </xdr:from>
    <xdr:to>
      <xdr:col>46</xdr:col>
      <xdr:colOff>38100</xdr:colOff>
      <xdr:row>64</xdr:row>
      <xdr:rowOff>139348</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101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88393</xdr:rowOff>
    </xdr:from>
    <xdr:to>
      <xdr:col>50</xdr:col>
      <xdr:colOff>114300</xdr:colOff>
      <xdr:row>64</xdr:row>
      <xdr:rowOff>88548</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1061193"/>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37471</xdr:rowOff>
    </xdr:from>
    <xdr:to>
      <xdr:col>41</xdr:col>
      <xdr:colOff>101600</xdr:colOff>
      <xdr:row>64</xdr:row>
      <xdr:rowOff>139071</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101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88271</xdr:rowOff>
    </xdr:from>
    <xdr:to>
      <xdr:col>45</xdr:col>
      <xdr:colOff>177800</xdr:colOff>
      <xdr:row>64</xdr:row>
      <xdr:rowOff>88548</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861300" y="11061071"/>
          <a:ext cx="8890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37367</xdr:rowOff>
    </xdr:from>
    <xdr:to>
      <xdr:col>36</xdr:col>
      <xdr:colOff>165100</xdr:colOff>
      <xdr:row>64</xdr:row>
      <xdr:rowOff>138967</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101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88167</xdr:rowOff>
    </xdr:from>
    <xdr:to>
      <xdr:col>41</xdr:col>
      <xdr:colOff>50800</xdr:colOff>
      <xdr:row>64</xdr:row>
      <xdr:rowOff>88271</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6972300" y="11060967"/>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130320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110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130475</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11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130198</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110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130094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110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a:extLst>
            <a:ext uri="{FF2B5EF4-FFF2-40B4-BE49-F238E27FC236}">
              <a16:creationId xmlns:a16="http://schemas.microsoft.com/office/drawing/2014/main" id="{00000000-0008-0000-0E00-00003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認定こども園・幼稚園・保育所】&#10;有形固定資産減価償却率最小値テキスト">
          <a:extLst>
            <a:ext uri="{FF2B5EF4-FFF2-40B4-BE49-F238E27FC236}">
              <a16:creationId xmlns:a16="http://schemas.microsoft.com/office/drawing/2014/main" id="{00000000-0008-0000-0E00-000041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323" name="【認定こども園・幼稚園・保育所】&#10;有形固定資産減価償却率最大値テキスト">
          <a:extLst>
            <a:ext uri="{FF2B5EF4-FFF2-40B4-BE49-F238E27FC236}">
              <a16:creationId xmlns:a16="http://schemas.microsoft.com/office/drawing/2014/main" id="{00000000-0008-0000-0E00-000043010000}"/>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325" name="【認定こども園・幼稚園・保育所】&#10;有形固定資産減価償却率平均値テキスト">
          <a:extLst>
            <a:ext uri="{FF2B5EF4-FFF2-40B4-BE49-F238E27FC236}">
              <a16:creationId xmlns:a16="http://schemas.microsoft.com/office/drawing/2014/main" id="{00000000-0008-0000-0E00-000045010000}"/>
            </a:ext>
          </a:extLst>
        </xdr:cNvPr>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34925</xdr:rowOff>
    </xdr:from>
    <xdr:to>
      <xdr:col>85</xdr:col>
      <xdr:colOff>177800</xdr:colOff>
      <xdr:row>40</xdr:row>
      <xdr:rowOff>136525</xdr:rowOff>
    </xdr:to>
    <xdr:sp macro="" textlink="">
      <xdr:nvSpPr>
        <xdr:cNvPr id="336" name="楕円 335">
          <a:extLst>
            <a:ext uri="{FF2B5EF4-FFF2-40B4-BE49-F238E27FC236}">
              <a16:creationId xmlns:a16="http://schemas.microsoft.com/office/drawing/2014/main" id="{00000000-0008-0000-0E00-000050010000}"/>
            </a:ext>
          </a:extLst>
        </xdr:cNvPr>
        <xdr:cNvSpPr/>
      </xdr:nvSpPr>
      <xdr:spPr>
        <a:xfrm>
          <a:off x="162687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13352</xdr:rowOff>
    </xdr:from>
    <xdr:ext cx="405111" cy="259045"/>
    <xdr:sp macro="" textlink="">
      <xdr:nvSpPr>
        <xdr:cNvPr id="337" name="【認定こども園・幼稚園・保育所】&#10;有形固定資産減価償却率該当値テキスト">
          <a:extLst>
            <a:ext uri="{FF2B5EF4-FFF2-40B4-BE49-F238E27FC236}">
              <a16:creationId xmlns:a16="http://schemas.microsoft.com/office/drawing/2014/main" id="{00000000-0008-0000-0E00-000051010000}"/>
            </a:ext>
          </a:extLst>
        </xdr:cNvPr>
        <xdr:cNvSpPr txBox="1"/>
      </xdr:nvSpPr>
      <xdr:spPr>
        <a:xfrm>
          <a:off x="16357600"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166370</xdr:rowOff>
    </xdr:from>
    <xdr:to>
      <xdr:col>81</xdr:col>
      <xdr:colOff>101600</xdr:colOff>
      <xdr:row>40</xdr:row>
      <xdr:rowOff>96520</xdr:rowOff>
    </xdr:to>
    <xdr:sp macro="" textlink="">
      <xdr:nvSpPr>
        <xdr:cNvPr id="338" name="楕円 337">
          <a:extLst>
            <a:ext uri="{FF2B5EF4-FFF2-40B4-BE49-F238E27FC236}">
              <a16:creationId xmlns:a16="http://schemas.microsoft.com/office/drawing/2014/main" id="{00000000-0008-0000-0E00-000052010000}"/>
            </a:ext>
          </a:extLst>
        </xdr:cNvPr>
        <xdr:cNvSpPr/>
      </xdr:nvSpPr>
      <xdr:spPr>
        <a:xfrm>
          <a:off x="15430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45720</xdr:rowOff>
    </xdr:from>
    <xdr:to>
      <xdr:col>85</xdr:col>
      <xdr:colOff>127000</xdr:colOff>
      <xdr:row>40</xdr:row>
      <xdr:rowOff>85725</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5481300" y="69037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124460</xdr:rowOff>
    </xdr:from>
    <xdr:to>
      <xdr:col>76</xdr:col>
      <xdr:colOff>165100</xdr:colOff>
      <xdr:row>40</xdr:row>
      <xdr:rowOff>54610</xdr:rowOff>
    </xdr:to>
    <xdr:sp macro="" textlink="">
      <xdr:nvSpPr>
        <xdr:cNvPr id="340" name="楕円 339">
          <a:extLst>
            <a:ext uri="{FF2B5EF4-FFF2-40B4-BE49-F238E27FC236}">
              <a16:creationId xmlns:a16="http://schemas.microsoft.com/office/drawing/2014/main" id="{00000000-0008-0000-0E00-000054010000}"/>
            </a:ext>
          </a:extLst>
        </xdr:cNvPr>
        <xdr:cNvSpPr/>
      </xdr:nvSpPr>
      <xdr:spPr>
        <a:xfrm>
          <a:off x="14541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3810</xdr:rowOff>
    </xdr:from>
    <xdr:to>
      <xdr:col>81</xdr:col>
      <xdr:colOff>50800</xdr:colOff>
      <xdr:row>40</xdr:row>
      <xdr:rowOff>45720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4592300" y="68618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78740</xdr:rowOff>
    </xdr:from>
    <xdr:to>
      <xdr:col>72</xdr:col>
      <xdr:colOff>38100</xdr:colOff>
      <xdr:row>40</xdr:row>
      <xdr:rowOff>8890</xdr:rowOff>
    </xdr:to>
    <xdr:sp macro="" textlink="">
      <xdr:nvSpPr>
        <xdr:cNvPr id="342" name="楕円 341">
          <a:extLst>
            <a:ext uri="{FF2B5EF4-FFF2-40B4-BE49-F238E27FC236}">
              <a16:creationId xmlns:a16="http://schemas.microsoft.com/office/drawing/2014/main" id="{00000000-0008-0000-0E00-000056010000}"/>
            </a:ext>
          </a:extLst>
        </xdr:cNvPr>
        <xdr:cNvSpPr/>
      </xdr:nvSpPr>
      <xdr:spPr>
        <a:xfrm>
          <a:off x="13652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129540</xdr:rowOff>
    </xdr:from>
    <xdr:to>
      <xdr:col>76</xdr:col>
      <xdr:colOff>114300</xdr:colOff>
      <xdr:row>40</xdr:row>
      <xdr:rowOff>3810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3703300" y="68160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65405</xdr:rowOff>
    </xdr:from>
    <xdr:to>
      <xdr:col>67</xdr:col>
      <xdr:colOff>101600</xdr:colOff>
      <xdr:row>39</xdr:row>
      <xdr:rowOff>167005</xdr:rowOff>
    </xdr:to>
    <xdr:sp macro="" textlink="">
      <xdr:nvSpPr>
        <xdr:cNvPr id="344" name="楕円 343">
          <a:extLst>
            <a:ext uri="{FF2B5EF4-FFF2-40B4-BE49-F238E27FC236}">
              <a16:creationId xmlns:a16="http://schemas.microsoft.com/office/drawing/2014/main" id="{00000000-0008-0000-0E00-000058010000}"/>
            </a:ext>
          </a:extLst>
        </xdr:cNvPr>
        <xdr:cNvSpPr/>
      </xdr:nvSpPr>
      <xdr:spPr>
        <a:xfrm>
          <a:off x="12763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116205</xdr:rowOff>
    </xdr:from>
    <xdr:to>
      <xdr:col>71</xdr:col>
      <xdr:colOff>177800</xdr:colOff>
      <xdr:row>39</xdr:row>
      <xdr:rowOff>129540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2814300" y="68027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346" name="n_1aveValue【認定こども園・幼稚園・保育所】&#10;有形固定資産減価償却率">
          <a:extLst>
            <a:ext uri="{FF2B5EF4-FFF2-40B4-BE49-F238E27FC236}">
              <a16:creationId xmlns:a16="http://schemas.microsoft.com/office/drawing/2014/main" id="{00000000-0008-0000-0E00-00005A010000}"/>
            </a:ext>
          </a:extLst>
        </xdr:cNvPr>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347" name="n_2aveValue【認定こども園・幼稚園・保育所】&#10;有形固定資産減価償却率">
          <a:extLst>
            <a:ext uri="{FF2B5EF4-FFF2-40B4-BE49-F238E27FC236}">
              <a16:creationId xmlns:a16="http://schemas.microsoft.com/office/drawing/2014/main" id="{00000000-0008-0000-0E00-00005B010000}"/>
            </a:ext>
          </a:extLst>
        </xdr:cNvPr>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348" name="n_3aveValue【認定こども園・幼稚園・保育所】&#10;有形固定資産減価償却率">
          <a:extLst>
            <a:ext uri="{FF2B5EF4-FFF2-40B4-BE49-F238E27FC236}">
              <a16:creationId xmlns:a16="http://schemas.microsoft.com/office/drawing/2014/main" id="{00000000-0008-0000-0E00-00005C010000}"/>
            </a:ext>
          </a:extLst>
        </xdr:cNvPr>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349" name="n_4aveValue【認定こども園・幼稚園・保育所】&#10;有形固定資産減価償却率">
          <a:extLst>
            <a:ext uri="{FF2B5EF4-FFF2-40B4-BE49-F238E27FC236}">
              <a16:creationId xmlns:a16="http://schemas.microsoft.com/office/drawing/2014/main" id="{00000000-0008-0000-0E00-00005D010000}"/>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87647</xdr:rowOff>
    </xdr:from>
    <xdr:ext cx="405111" cy="259045"/>
    <xdr:sp macro="" textlink="">
      <xdr:nvSpPr>
        <xdr:cNvPr id="350" name="n_1mainValue【認定こども園・幼稚園・保育所】&#10;有形固定資産減価償却率">
          <a:extLst>
            <a:ext uri="{FF2B5EF4-FFF2-40B4-BE49-F238E27FC236}">
              <a16:creationId xmlns:a16="http://schemas.microsoft.com/office/drawing/2014/main" id="{00000000-0008-0000-0E00-00005E010000}"/>
            </a:ext>
          </a:extLst>
        </xdr:cNvPr>
        <xdr:cNvSpPr txBox="1"/>
      </xdr:nvSpPr>
      <xdr:spPr>
        <a:xfrm>
          <a:off x="15266044"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45737</xdr:rowOff>
    </xdr:from>
    <xdr:ext cx="405111" cy="259045"/>
    <xdr:sp macro="" textlink="">
      <xdr:nvSpPr>
        <xdr:cNvPr id="351" name="n_2mainValue【認定こども園・幼稚園・保育所】&#10;有形固定資産減価償却率">
          <a:extLst>
            <a:ext uri="{FF2B5EF4-FFF2-40B4-BE49-F238E27FC236}">
              <a16:creationId xmlns:a16="http://schemas.microsoft.com/office/drawing/2014/main" id="{00000000-0008-0000-0E00-00005F010000}"/>
            </a:ext>
          </a:extLst>
        </xdr:cNvPr>
        <xdr:cNvSpPr txBox="1"/>
      </xdr:nvSpPr>
      <xdr:spPr>
        <a:xfrm>
          <a:off x="143897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17</xdr:rowOff>
    </xdr:from>
    <xdr:ext cx="405111" cy="259045"/>
    <xdr:sp macro="" textlink="">
      <xdr:nvSpPr>
        <xdr:cNvPr id="352" name="n_3mainValue【認定こども園・幼稚園・保育所】&#10;有形固定資産減価償却率">
          <a:extLst>
            <a:ext uri="{FF2B5EF4-FFF2-40B4-BE49-F238E27FC236}">
              <a16:creationId xmlns:a16="http://schemas.microsoft.com/office/drawing/2014/main" id="{00000000-0008-0000-0E00-000060010000}"/>
            </a:ext>
          </a:extLst>
        </xdr:cNvPr>
        <xdr:cNvSpPr txBox="1"/>
      </xdr:nvSpPr>
      <xdr:spPr>
        <a:xfrm>
          <a:off x="135007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158132</xdr:rowOff>
    </xdr:from>
    <xdr:ext cx="405111" cy="259045"/>
    <xdr:sp macro="" textlink="">
      <xdr:nvSpPr>
        <xdr:cNvPr id="353" name="n_4mainValue【認定こども園・幼稚園・保育所】&#10;有形固定資産減価償却率">
          <a:extLst>
            <a:ext uri="{FF2B5EF4-FFF2-40B4-BE49-F238E27FC236}">
              <a16:creationId xmlns:a16="http://schemas.microsoft.com/office/drawing/2014/main" id="{00000000-0008-0000-0E00-000061010000}"/>
            </a:ext>
          </a:extLst>
        </xdr:cNvPr>
        <xdr:cNvSpPr txBox="1"/>
      </xdr:nvSpPr>
      <xdr:spPr>
        <a:xfrm>
          <a:off x="126117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a:extLst>
            <a:ext uri="{FF2B5EF4-FFF2-40B4-BE49-F238E27FC236}">
              <a16:creationId xmlns:a16="http://schemas.microsoft.com/office/drawing/2014/main" id="{00000000-0008-0000-0E00-00007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376" name="【認定こども園・幼稚園・保育所】&#10;一人当たり面積最小値テキスト">
          <a:extLst>
            <a:ext uri="{FF2B5EF4-FFF2-40B4-BE49-F238E27FC236}">
              <a16:creationId xmlns:a16="http://schemas.microsoft.com/office/drawing/2014/main" id="{00000000-0008-0000-0E00-000078010000}"/>
            </a:ext>
          </a:extLst>
        </xdr:cNvPr>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378" name="【認定こども園・幼稚園・保育所】&#10;一人当たり面積最大値テキスト">
          <a:extLst>
            <a:ext uri="{FF2B5EF4-FFF2-40B4-BE49-F238E27FC236}">
              <a16:creationId xmlns:a16="http://schemas.microsoft.com/office/drawing/2014/main" id="{00000000-0008-0000-0E00-00007A010000}"/>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380" name="【認定こども園・幼稚園・保育所】&#10;一人当たり面積平均値テキスト">
          <a:extLst>
            <a:ext uri="{FF2B5EF4-FFF2-40B4-BE49-F238E27FC236}">
              <a16:creationId xmlns:a16="http://schemas.microsoft.com/office/drawing/2014/main" id="{00000000-0008-0000-0E00-00007C010000}"/>
            </a:ext>
          </a:extLst>
        </xdr:cNvPr>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381" name="フローチャート: 判断 380">
          <a:extLst>
            <a:ext uri="{FF2B5EF4-FFF2-40B4-BE49-F238E27FC236}">
              <a16:creationId xmlns:a16="http://schemas.microsoft.com/office/drawing/2014/main" id="{00000000-0008-0000-0E00-00007D010000}"/>
            </a:ext>
          </a:extLst>
        </xdr:cNvPr>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382" name="フローチャート: 判断 381">
          <a:extLst>
            <a:ext uri="{FF2B5EF4-FFF2-40B4-BE49-F238E27FC236}">
              <a16:creationId xmlns:a16="http://schemas.microsoft.com/office/drawing/2014/main" id="{00000000-0008-0000-0E00-00007E010000}"/>
            </a:ext>
          </a:extLst>
        </xdr:cNvPr>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383" name="フローチャート: 判断 382">
          <a:extLst>
            <a:ext uri="{FF2B5EF4-FFF2-40B4-BE49-F238E27FC236}">
              <a16:creationId xmlns:a16="http://schemas.microsoft.com/office/drawing/2014/main" id="{00000000-0008-0000-0E00-00007F010000}"/>
            </a:ext>
          </a:extLst>
        </xdr:cNvPr>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384" name="フローチャート: 判断 383">
          <a:extLst>
            <a:ext uri="{FF2B5EF4-FFF2-40B4-BE49-F238E27FC236}">
              <a16:creationId xmlns:a16="http://schemas.microsoft.com/office/drawing/2014/main" id="{00000000-0008-0000-0E00-000080010000}"/>
            </a:ext>
          </a:extLst>
        </xdr:cNvPr>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xdr:rowOff>
    </xdr:from>
    <xdr:to>
      <xdr:col>116</xdr:col>
      <xdr:colOff>114300</xdr:colOff>
      <xdr:row>38</xdr:row>
      <xdr:rowOff>110998</xdr:rowOff>
    </xdr:to>
    <xdr:sp macro="" textlink="">
      <xdr:nvSpPr>
        <xdr:cNvPr id="391" name="楕円 390">
          <a:extLst>
            <a:ext uri="{FF2B5EF4-FFF2-40B4-BE49-F238E27FC236}">
              <a16:creationId xmlns:a16="http://schemas.microsoft.com/office/drawing/2014/main" id="{00000000-0008-0000-0E00-000087010000}"/>
            </a:ext>
          </a:extLst>
        </xdr:cNvPr>
        <xdr:cNvSpPr/>
      </xdr:nvSpPr>
      <xdr:spPr>
        <a:xfrm>
          <a:off x="221107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32275</xdr:rowOff>
    </xdr:from>
    <xdr:ext cx="469744" cy="259045"/>
    <xdr:sp macro="" textlink="">
      <xdr:nvSpPr>
        <xdr:cNvPr id="392" name="【認定こども園・幼稚園・保育所】&#10;一人当たり面積該当値テキスト">
          <a:extLst>
            <a:ext uri="{FF2B5EF4-FFF2-40B4-BE49-F238E27FC236}">
              <a16:creationId xmlns:a16="http://schemas.microsoft.com/office/drawing/2014/main" id="{00000000-0008-0000-0E00-000088010000}"/>
            </a:ext>
          </a:extLst>
        </xdr:cNvPr>
        <xdr:cNvSpPr txBox="1"/>
      </xdr:nvSpPr>
      <xdr:spPr>
        <a:xfrm>
          <a:off x="22199600"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xdr:rowOff>
    </xdr:from>
    <xdr:to>
      <xdr:col>112</xdr:col>
      <xdr:colOff>38100</xdr:colOff>
      <xdr:row>38</xdr:row>
      <xdr:rowOff>113284</xdr:rowOff>
    </xdr:to>
    <xdr:sp macro="" textlink="">
      <xdr:nvSpPr>
        <xdr:cNvPr id="393" name="楕円 392">
          <a:extLst>
            <a:ext uri="{FF2B5EF4-FFF2-40B4-BE49-F238E27FC236}">
              <a16:creationId xmlns:a16="http://schemas.microsoft.com/office/drawing/2014/main" id="{00000000-0008-0000-0E00-000089010000}"/>
            </a:ext>
          </a:extLst>
        </xdr:cNvPr>
        <xdr:cNvSpPr/>
      </xdr:nvSpPr>
      <xdr:spPr>
        <a:xfrm>
          <a:off x="21272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60198</xdr:rowOff>
    </xdr:from>
    <xdr:to>
      <xdr:col>116</xdr:col>
      <xdr:colOff>63500</xdr:colOff>
      <xdr:row>38</xdr:row>
      <xdr:rowOff>62484</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flipV="1">
          <a:off x="21323300" y="657529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xdr:rowOff>
    </xdr:from>
    <xdr:to>
      <xdr:col>107</xdr:col>
      <xdr:colOff>101600</xdr:colOff>
      <xdr:row>38</xdr:row>
      <xdr:rowOff>115570</xdr:rowOff>
    </xdr:to>
    <xdr:sp macro="" textlink="">
      <xdr:nvSpPr>
        <xdr:cNvPr id="395" name="楕円 394">
          <a:extLst>
            <a:ext uri="{FF2B5EF4-FFF2-40B4-BE49-F238E27FC236}">
              <a16:creationId xmlns:a16="http://schemas.microsoft.com/office/drawing/2014/main" id="{00000000-0008-0000-0E00-00008B010000}"/>
            </a:ext>
          </a:extLst>
        </xdr:cNvPr>
        <xdr:cNvSpPr/>
      </xdr:nvSpPr>
      <xdr:spPr>
        <a:xfrm>
          <a:off x="2038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62484</xdr:rowOff>
    </xdr:from>
    <xdr:to>
      <xdr:col>111</xdr:col>
      <xdr:colOff>177800</xdr:colOff>
      <xdr:row>38</xdr:row>
      <xdr:rowOff>64770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flipV="1">
          <a:off x="20434300" y="65775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397" name="楕円 396">
          <a:extLst>
            <a:ext uri="{FF2B5EF4-FFF2-40B4-BE49-F238E27FC236}">
              <a16:creationId xmlns:a16="http://schemas.microsoft.com/office/drawing/2014/main" id="{00000000-0008-0000-0E00-00008D010000}"/>
            </a:ext>
          </a:extLst>
        </xdr:cNvPr>
        <xdr:cNvSpPr/>
      </xdr:nvSpPr>
      <xdr:spPr>
        <a:xfrm>
          <a:off x="19494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57912</xdr:rowOff>
    </xdr:from>
    <xdr:to>
      <xdr:col>107</xdr:col>
      <xdr:colOff>50800</xdr:colOff>
      <xdr:row>38</xdr:row>
      <xdr:rowOff>64770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9545300" y="657301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9398</xdr:rowOff>
    </xdr:from>
    <xdr:to>
      <xdr:col>98</xdr:col>
      <xdr:colOff>38100</xdr:colOff>
      <xdr:row>38</xdr:row>
      <xdr:rowOff>110998</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18605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57912</xdr:rowOff>
    </xdr:from>
    <xdr:to>
      <xdr:col>102</xdr:col>
      <xdr:colOff>114300</xdr:colOff>
      <xdr:row>38</xdr:row>
      <xdr:rowOff>60198</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flipV="1">
          <a:off x="18656300" y="65730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88409</xdr:rowOff>
    </xdr:from>
    <xdr:ext cx="469744" cy="259045"/>
    <xdr:sp macro="" textlink="">
      <xdr:nvSpPr>
        <xdr:cNvPr id="401" name="n_1aveValue【認定こども園・幼稚園・保育所】&#10;一人当たり面積">
          <a:extLst>
            <a:ext uri="{FF2B5EF4-FFF2-40B4-BE49-F238E27FC236}">
              <a16:creationId xmlns:a16="http://schemas.microsoft.com/office/drawing/2014/main" id="{00000000-0008-0000-0E00-000091010000}"/>
            </a:ext>
          </a:extLst>
        </xdr:cNvPr>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65549</xdr:rowOff>
    </xdr:from>
    <xdr:ext cx="469744" cy="259045"/>
    <xdr:sp macro="" textlink="">
      <xdr:nvSpPr>
        <xdr:cNvPr id="402" name="n_2aveValue【認定こども園・幼稚園・保育所】&#10;一人当たり面積">
          <a:extLst>
            <a:ext uri="{FF2B5EF4-FFF2-40B4-BE49-F238E27FC236}">
              <a16:creationId xmlns:a16="http://schemas.microsoft.com/office/drawing/2014/main" id="{00000000-0008-0000-0E00-000092010000}"/>
            </a:ext>
          </a:extLst>
        </xdr:cNvPr>
        <xdr:cNvSpPr txBox="1"/>
      </xdr:nvSpPr>
      <xdr:spPr>
        <a:xfrm>
          <a:off x="20199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56405</xdr:rowOff>
    </xdr:from>
    <xdr:ext cx="469744" cy="259045"/>
    <xdr:sp macro="" textlink="">
      <xdr:nvSpPr>
        <xdr:cNvPr id="403" name="n_3aveValue【認定こども園・幼稚園・保育所】&#10;一人当たり面積">
          <a:extLst>
            <a:ext uri="{FF2B5EF4-FFF2-40B4-BE49-F238E27FC236}">
              <a16:creationId xmlns:a16="http://schemas.microsoft.com/office/drawing/2014/main" id="{00000000-0008-0000-0E00-000093010000}"/>
            </a:ext>
          </a:extLst>
        </xdr:cNvPr>
        <xdr:cNvSpPr txBox="1"/>
      </xdr:nvSpPr>
      <xdr:spPr>
        <a:xfrm>
          <a:off x="19310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1541</xdr:rowOff>
    </xdr:from>
    <xdr:ext cx="469744" cy="259045"/>
    <xdr:sp macro="" textlink="">
      <xdr:nvSpPr>
        <xdr:cNvPr id="404" name="n_4aveValue【認定こども園・幼稚園・保育所】&#10;一人当たり面積">
          <a:extLst>
            <a:ext uri="{FF2B5EF4-FFF2-40B4-BE49-F238E27FC236}">
              <a16:creationId xmlns:a16="http://schemas.microsoft.com/office/drawing/2014/main" id="{00000000-0008-0000-0E00-000094010000}"/>
            </a:ext>
          </a:extLst>
        </xdr:cNvPr>
        <xdr:cNvSpPr txBox="1"/>
      </xdr:nvSpPr>
      <xdr:spPr>
        <a:xfrm>
          <a:off x="18421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129811</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id="{00000000-0008-0000-0E00-000095010000}"/>
            </a:ext>
          </a:extLst>
        </xdr:cNvPr>
        <xdr:cNvSpPr txBox="1"/>
      </xdr:nvSpPr>
      <xdr:spPr>
        <a:xfrm>
          <a:off x="210757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406" name="n_2mainValue【認定こども園・幼稚園・保育所】&#10;一人当たり面積">
          <a:extLst>
            <a:ext uri="{FF2B5EF4-FFF2-40B4-BE49-F238E27FC236}">
              <a16:creationId xmlns:a16="http://schemas.microsoft.com/office/drawing/2014/main" id="{00000000-0008-0000-0E00-000096010000}"/>
            </a:ext>
          </a:extLst>
        </xdr:cNvPr>
        <xdr:cNvSpPr txBox="1"/>
      </xdr:nvSpPr>
      <xdr:spPr>
        <a:xfrm>
          <a:off x="20199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125239</xdr:rowOff>
    </xdr:from>
    <xdr:ext cx="469744" cy="259045"/>
    <xdr:sp macro="" textlink="">
      <xdr:nvSpPr>
        <xdr:cNvPr id="407" name="n_3mainValue【認定こども園・幼稚園・保育所】&#10;一人当たり面積">
          <a:extLst>
            <a:ext uri="{FF2B5EF4-FFF2-40B4-BE49-F238E27FC236}">
              <a16:creationId xmlns:a16="http://schemas.microsoft.com/office/drawing/2014/main" id="{00000000-0008-0000-0E00-000097010000}"/>
            </a:ext>
          </a:extLst>
        </xdr:cNvPr>
        <xdr:cNvSpPr txBox="1"/>
      </xdr:nvSpPr>
      <xdr:spPr>
        <a:xfrm>
          <a:off x="19310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127525</xdr:rowOff>
    </xdr:from>
    <xdr:ext cx="469744" cy="259045"/>
    <xdr:sp macro="" textlink="">
      <xdr:nvSpPr>
        <xdr:cNvPr id="408" name="n_4mainValue【認定こども園・幼稚園・保育所】&#10;一人当たり面積">
          <a:extLst>
            <a:ext uri="{FF2B5EF4-FFF2-40B4-BE49-F238E27FC236}">
              <a16:creationId xmlns:a16="http://schemas.microsoft.com/office/drawing/2014/main" id="{00000000-0008-0000-0E00-000098010000}"/>
            </a:ext>
          </a:extLst>
        </xdr:cNvPr>
        <xdr:cNvSpPr txBox="1"/>
      </xdr:nvSpPr>
      <xdr:spPr>
        <a:xfrm>
          <a:off x="18421427" y="62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a:extLst>
            <a:ext uri="{FF2B5EF4-FFF2-40B4-BE49-F238E27FC236}">
              <a16:creationId xmlns:a16="http://schemas.microsoft.com/office/drawing/2014/main" id="{00000000-0008-0000-0E00-0000B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434" name="【学校施設】&#10;有形固定資産減価償却率最小値テキスト">
          <a:extLst>
            <a:ext uri="{FF2B5EF4-FFF2-40B4-BE49-F238E27FC236}">
              <a16:creationId xmlns:a16="http://schemas.microsoft.com/office/drawing/2014/main" id="{00000000-0008-0000-0E00-0000B2010000}"/>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436" name="【学校施設】&#10;有形固定資産減価償却率最大値テキスト">
          <a:extLst>
            <a:ext uri="{FF2B5EF4-FFF2-40B4-BE49-F238E27FC236}">
              <a16:creationId xmlns:a16="http://schemas.microsoft.com/office/drawing/2014/main" id="{00000000-0008-0000-0E00-0000B4010000}"/>
            </a:ext>
          </a:extLst>
        </xdr:cNvPr>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438" name="【学校施設】&#10;有形固定資産減価償却率平均値テキスト">
          <a:extLst>
            <a:ext uri="{FF2B5EF4-FFF2-40B4-BE49-F238E27FC236}">
              <a16:creationId xmlns:a16="http://schemas.microsoft.com/office/drawing/2014/main" id="{00000000-0008-0000-0E00-0000B6010000}"/>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450" name="【学校施設】&#10;有形固定資産減価償却率該当値テキスト">
          <a:extLst>
            <a:ext uri="{FF2B5EF4-FFF2-40B4-BE49-F238E27FC236}">
              <a16:creationId xmlns:a16="http://schemas.microsoft.com/office/drawing/2014/main" id="{00000000-0008-0000-0E00-0000C2010000}"/>
            </a:ext>
          </a:extLst>
        </xdr:cNvPr>
        <xdr:cNvSpPr txBox="1"/>
      </xdr:nvSpPr>
      <xdr:spPr>
        <a:xfrm>
          <a:off x="16357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92075</xdr:rowOff>
    </xdr:from>
    <xdr:to>
      <xdr:col>81</xdr:col>
      <xdr:colOff>101600</xdr:colOff>
      <xdr:row>60</xdr:row>
      <xdr:rowOff>22225</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15430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142875</xdr:rowOff>
    </xdr:from>
    <xdr:to>
      <xdr:col>85</xdr:col>
      <xdr:colOff>127000</xdr:colOff>
      <xdr:row>60</xdr:row>
      <xdr:rowOff>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5481300" y="102584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42545</xdr:rowOff>
    </xdr:from>
    <xdr:to>
      <xdr:col>76</xdr:col>
      <xdr:colOff>165100</xdr:colOff>
      <xdr:row>59</xdr:row>
      <xdr:rowOff>144145</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14541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93345</xdr:rowOff>
    </xdr:from>
    <xdr:to>
      <xdr:col>81</xdr:col>
      <xdr:colOff>50800</xdr:colOff>
      <xdr:row>59</xdr:row>
      <xdr:rowOff>142875</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4592300" y="102088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2540</xdr:rowOff>
    </xdr:from>
    <xdr:to>
      <xdr:col>72</xdr:col>
      <xdr:colOff>38100</xdr:colOff>
      <xdr:row>59</xdr:row>
      <xdr:rowOff>104140</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13652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53340</xdr:rowOff>
    </xdr:from>
    <xdr:to>
      <xdr:col>76</xdr:col>
      <xdr:colOff>114300</xdr:colOff>
      <xdr:row>59</xdr:row>
      <xdr:rowOff>93345</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3703300" y="101688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160655</xdr:rowOff>
    </xdr:from>
    <xdr:to>
      <xdr:col>67</xdr:col>
      <xdr:colOff>101600</xdr:colOff>
      <xdr:row>59</xdr:row>
      <xdr:rowOff>90805</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12763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40005</xdr:rowOff>
    </xdr:from>
    <xdr:to>
      <xdr:col>71</xdr:col>
      <xdr:colOff>177800</xdr:colOff>
      <xdr:row>59</xdr:row>
      <xdr:rowOff>53340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2814300" y="101555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459" name="n_1aveValue【学校施設】&#10;有形固定資産減価償却率">
          <a:extLst>
            <a:ext uri="{FF2B5EF4-FFF2-40B4-BE49-F238E27FC236}">
              <a16:creationId xmlns:a16="http://schemas.microsoft.com/office/drawing/2014/main" id="{00000000-0008-0000-0E00-0000CB010000}"/>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460" name="n_2aveValue【学校施設】&#10;有形固定資産減価償却率">
          <a:extLst>
            <a:ext uri="{FF2B5EF4-FFF2-40B4-BE49-F238E27FC236}">
              <a16:creationId xmlns:a16="http://schemas.microsoft.com/office/drawing/2014/main" id="{00000000-0008-0000-0E00-0000CC010000}"/>
            </a:ext>
          </a:extLst>
        </xdr:cNvPr>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461" name="n_3aveValue【学校施設】&#10;有形固定資産減価償却率">
          <a:extLst>
            <a:ext uri="{FF2B5EF4-FFF2-40B4-BE49-F238E27FC236}">
              <a16:creationId xmlns:a16="http://schemas.microsoft.com/office/drawing/2014/main" id="{00000000-0008-0000-0E00-0000CD010000}"/>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43832</xdr:rowOff>
    </xdr:from>
    <xdr:ext cx="405111" cy="259045"/>
    <xdr:sp macro="" textlink="">
      <xdr:nvSpPr>
        <xdr:cNvPr id="462" name="n_4aveValue【学校施設】&#10;有形固定資産減価償却率">
          <a:extLst>
            <a:ext uri="{FF2B5EF4-FFF2-40B4-BE49-F238E27FC236}">
              <a16:creationId xmlns:a16="http://schemas.microsoft.com/office/drawing/2014/main" id="{00000000-0008-0000-0E00-0000CE010000}"/>
            </a:ext>
          </a:extLst>
        </xdr:cNvPr>
        <xdr:cNvSpPr txBox="1"/>
      </xdr:nvSpPr>
      <xdr:spPr>
        <a:xfrm>
          <a:off x="12611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38752</xdr:rowOff>
    </xdr:from>
    <xdr:ext cx="405111" cy="259045"/>
    <xdr:sp macro="" textlink="">
      <xdr:nvSpPr>
        <xdr:cNvPr id="463" name="n_1mainValue【学校施設】&#10;有形固定資産減価償却率">
          <a:extLst>
            <a:ext uri="{FF2B5EF4-FFF2-40B4-BE49-F238E27FC236}">
              <a16:creationId xmlns:a16="http://schemas.microsoft.com/office/drawing/2014/main" id="{00000000-0008-0000-0E00-0000CF010000}"/>
            </a:ext>
          </a:extLst>
        </xdr:cNvPr>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160672</xdr:rowOff>
    </xdr:from>
    <xdr:ext cx="405111" cy="259045"/>
    <xdr:sp macro="" textlink="">
      <xdr:nvSpPr>
        <xdr:cNvPr id="464" name="n_2mainValue【学校施設】&#10;有形固定資産減価償却率">
          <a:extLst>
            <a:ext uri="{FF2B5EF4-FFF2-40B4-BE49-F238E27FC236}">
              <a16:creationId xmlns:a16="http://schemas.microsoft.com/office/drawing/2014/main" id="{00000000-0008-0000-0E00-0000D0010000}"/>
            </a:ext>
          </a:extLst>
        </xdr:cNvPr>
        <xdr:cNvSpPr txBox="1"/>
      </xdr:nvSpPr>
      <xdr:spPr>
        <a:xfrm>
          <a:off x="14389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120667</xdr:rowOff>
    </xdr:from>
    <xdr:ext cx="405111" cy="259045"/>
    <xdr:sp macro="" textlink="">
      <xdr:nvSpPr>
        <xdr:cNvPr id="465" name="n_3mainValue【学校施設】&#10;有形固定資産減価償却率">
          <a:extLst>
            <a:ext uri="{FF2B5EF4-FFF2-40B4-BE49-F238E27FC236}">
              <a16:creationId xmlns:a16="http://schemas.microsoft.com/office/drawing/2014/main" id="{00000000-0008-0000-0E00-0000D1010000}"/>
            </a:ext>
          </a:extLst>
        </xdr:cNvPr>
        <xdr:cNvSpPr txBox="1"/>
      </xdr:nvSpPr>
      <xdr:spPr>
        <a:xfrm>
          <a:off x="13500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107332</xdr:rowOff>
    </xdr:from>
    <xdr:ext cx="405111" cy="259045"/>
    <xdr:sp macro="" textlink="">
      <xdr:nvSpPr>
        <xdr:cNvPr id="466" name="n_4mainValue【学校施設】&#10;有形固定資産減価償却率">
          <a:extLst>
            <a:ext uri="{FF2B5EF4-FFF2-40B4-BE49-F238E27FC236}">
              <a16:creationId xmlns:a16="http://schemas.microsoft.com/office/drawing/2014/main" id="{00000000-0008-0000-0E00-0000D2010000}"/>
            </a:ext>
          </a:extLst>
        </xdr:cNvPr>
        <xdr:cNvSpPr txBox="1"/>
      </xdr:nvSpPr>
      <xdr:spPr>
        <a:xfrm>
          <a:off x="126117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a:extLst>
            <a:ext uri="{FF2B5EF4-FFF2-40B4-BE49-F238E27FC236}">
              <a16:creationId xmlns:a16="http://schemas.microsoft.com/office/drawing/2014/main" id="{00000000-0008-0000-0E00-0000E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490" name="【学校施設】&#10;一人当たり面積最小値テキスト">
          <a:extLst>
            <a:ext uri="{FF2B5EF4-FFF2-40B4-BE49-F238E27FC236}">
              <a16:creationId xmlns:a16="http://schemas.microsoft.com/office/drawing/2014/main" id="{00000000-0008-0000-0E00-0000EA010000}"/>
            </a:ext>
          </a:extLst>
        </xdr:cNvPr>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492" name="【学校施設】&#10;一人当たり面積最大値テキスト">
          <a:extLst>
            <a:ext uri="{FF2B5EF4-FFF2-40B4-BE49-F238E27FC236}">
              <a16:creationId xmlns:a16="http://schemas.microsoft.com/office/drawing/2014/main" id="{00000000-0008-0000-0E00-0000EC010000}"/>
            </a:ext>
          </a:extLst>
        </xdr:cNvPr>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57116</xdr:rowOff>
    </xdr:from>
    <xdr:ext cx="469744" cy="259045"/>
    <xdr:sp macro="" textlink="">
      <xdr:nvSpPr>
        <xdr:cNvPr id="494" name="【学校施設】&#10;一人当たり面積平均値テキスト">
          <a:extLst>
            <a:ext uri="{FF2B5EF4-FFF2-40B4-BE49-F238E27FC236}">
              <a16:creationId xmlns:a16="http://schemas.microsoft.com/office/drawing/2014/main" id="{00000000-0008-0000-0E00-0000EE010000}"/>
            </a:ext>
          </a:extLst>
        </xdr:cNvPr>
        <xdr:cNvSpPr txBox="1"/>
      </xdr:nvSpPr>
      <xdr:spPr>
        <a:xfrm>
          <a:off x="22199600" y="10344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495" name="フローチャート: 判断 494">
          <a:extLst>
            <a:ext uri="{FF2B5EF4-FFF2-40B4-BE49-F238E27FC236}">
              <a16:creationId xmlns:a16="http://schemas.microsoft.com/office/drawing/2014/main" id="{00000000-0008-0000-0E00-0000EF010000}"/>
            </a:ext>
          </a:extLst>
        </xdr:cNvPr>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497" name="フローチャート: 判断 496">
          <a:extLst>
            <a:ext uri="{FF2B5EF4-FFF2-40B4-BE49-F238E27FC236}">
              <a16:creationId xmlns:a16="http://schemas.microsoft.com/office/drawing/2014/main" id="{00000000-0008-0000-0E00-0000F1010000}"/>
            </a:ext>
          </a:extLst>
        </xdr:cNvPr>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05" name="楕円 504">
          <a:extLst>
            <a:ext uri="{FF2B5EF4-FFF2-40B4-BE49-F238E27FC236}">
              <a16:creationId xmlns:a16="http://schemas.microsoft.com/office/drawing/2014/main" id="{00000000-0008-0000-0E00-0000F9010000}"/>
            </a:ext>
          </a:extLst>
        </xdr:cNvPr>
        <xdr:cNvSpPr/>
      </xdr:nvSpPr>
      <xdr:spPr>
        <a:xfrm>
          <a:off x="22110700" y="105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54729</xdr:rowOff>
    </xdr:from>
    <xdr:ext cx="469744" cy="259045"/>
    <xdr:sp macro="" textlink="">
      <xdr:nvSpPr>
        <xdr:cNvPr id="506" name="【学校施設】&#10;一人当たり面積該当値テキスト">
          <a:extLst>
            <a:ext uri="{FF2B5EF4-FFF2-40B4-BE49-F238E27FC236}">
              <a16:creationId xmlns:a16="http://schemas.microsoft.com/office/drawing/2014/main" id="{00000000-0008-0000-0E00-0000FA010000}"/>
            </a:ext>
          </a:extLst>
        </xdr:cNvPr>
        <xdr:cNvSpPr txBox="1"/>
      </xdr:nvSpPr>
      <xdr:spPr>
        <a:xfrm>
          <a:off x="22199600" y="1051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87275</xdr:rowOff>
    </xdr:from>
    <xdr:to>
      <xdr:col>112</xdr:col>
      <xdr:colOff>38100</xdr:colOff>
      <xdr:row>62</xdr:row>
      <xdr:rowOff>17425</xdr:rowOff>
    </xdr:to>
    <xdr:sp macro="" textlink="">
      <xdr:nvSpPr>
        <xdr:cNvPr id="507" name="楕円 506">
          <a:extLst>
            <a:ext uri="{FF2B5EF4-FFF2-40B4-BE49-F238E27FC236}">
              <a16:creationId xmlns:a16="http://schemas.microsoft.com/office/drawing/2014/main" id="{00000000-0008-0000-0E00-0000FB010000}"/>
            </a:ext>
          </a:extLst>
        </xdr:cNvPr>
        <xdr:cNvSpPr/>
      </xdr:nvSpPr>
      <xdr:spPr>
        <a:xfrm>
          <a:off x="21272500" y="105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127102</xdr:rowOff>
    </xdr:from>
    <xdr:to>
      <xdr:col>116</xdr:col>
      <xdr:colOff>63500</xdr:colOff>
      <xdr:row>61</xdr:row>
      <xdr:rowOff>138075</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flipV="1">
          <a:off x="21323300" y="10585552"/>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90475</xdr:rowOff>
    </xdr:from>
    <xdr:to>
      <xdr:col>107</xdr:col>
      <xdr:colOff>101600</xdr:colOff>
      <xdr:row>62</xdr:row>
      <xdr:rowOff>20625</xdr:rowOff>
    </xdr:to>
    <xdr:sp macro="" textlink="">
      <xdr:nvSpPr>
        <xdr:cNvPr id="509" name="楕円 508">
          <a:extLst>
            <a:ext uri="{FF2B5EF4-FFF2-40B4-BE49-F238E27FC236}">
              <a16:creationId xmlns:a16="http://schemas.microsoft.com/office/drawing/2014/main" id="{00000000-0008-0000-0E00-0000FD010000}"/>
            </a:ext>
          </a:extLst>
        </xdr:cNvPr>
        <xdr:cNvSpPr/>
      </xdr:nvSpPr>
      <xdr:spPr>
        <a:xfrm>
          <a:off x="20383500" y="105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138075</xdr:rowOff>
    </xdr:from>
    <xdr:to>
      <xdr:col>111</xdr:col>
      <xdr:colOff>177800</xdr:colOff>
      <xdr:row>61</xdr:row>
      <xdr:rowOff>141275</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flipV="1">
          <a:off x="20434300" y="10596525"/>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84989</xdr:rowOff>
    </xdr:from>
    <xdr:to>
      <xdr:col>102</xdr:col>
      <xdr:colOff>165100</xdr:colOff>
      <xdr:row>62</xdr:row>
      <xdr:rowOff>15139</xdr:rowOff>
    </xdr:to>
    <xdr:sp macro="" textlink="">
      <xdr:nvSpPr>
        <xdr:cNvPr id="511" name="楕円 510">
          <a:extLst>
            <a:ext uri="{FF2B5EF4-FFF2-40B4-BE49-F238E27FC236}">
              <a16:creationId xmlns:a16="http://schemas.microsoft.com/office/drawing/2014/main" id="{00000000-0008-0000-0E00-0000FF010000}"/>
            </a:ext>
          </a:extLst>
        </xdr:cNvPr>
        <xdr:cNvSpPr/>
      </xdr:nvSpPr>
      <xdr:spPr>
        <a:xfrm>
          <a:off x="19494500" y="105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135789</xdr:rowOff>
    </xdr:from>
    <xdr:to>
      <xdr:col>107</xdr:col>
      <xdr:colOff>50800</xdr:colOff>
      <xdr:row>61</xdr:row>
      <xdr:rowOff>141275</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9545300" y="1059423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154025</xdr:rowOff>
    </xdr:from>
    <xdr:to>
      <xdr:col>98</xdr:col>
      <xdr:colOff>38100</xdr:colOff>
      <xdr:row>62</xdr:row>
      <xdr:rowOff>84175</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18605500" y="106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135789</xdr:rowOff>
    </xdr:from>
    <xdr:to>
      <xdr:col>102</xdr:col>
      <xdr:colOff>114300</xdr:colOff>
      <xdr:row>62</xdr:row>
      <xdr:rowOff>33375</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flipV="1">
          <a:off x="18656300" y="10594239"/>
          <a:ext cx="889000" cy="6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515" name="n_1aveValue【学校施設】&#10;一人当たり面積">
          <a:extLst>
            <a:ext uri="{FF2B5EF4-FFF2-40B4-BE49-F238E27FC236}">
              <a16:creationId xmlns:a16="http://schemas.microsoft.com/office/drawing/2014/main" id="{00000000-0008-0000-0E00-000003020000}"/>
            </a:ext>
          </a:extLst>
        </xdr:cNvPr>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516" name="n_2aveValue【学校施設】&#10;一人当たり面積">
          <a:extLst>
            <a:ext uri="{FF2B5EF4-FFF2-40B4-BE49-F238E27FC236}">
              <a16:creationId xmlns:a16="http://schemas.microsoft.com/office/drawing/2014/main" id="{00000000-0008-0000-0E00-000004020000}"/>
            </a:ext>
          </a:extLst>
        </xdr:cNvPr>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517" name="n_3aveValue【学校施設】&#10;一人当たり面積">
          <a:extLst>
            <a:ext uri="{FF2B5EF4-FFF2-40B4-BE49-F238E27FC236}">
              <a16:creationId xmlns:a16="http://schemas.microsoft.com/office/drawing/2014/main" id="{00000000-0008-0000-0E00-000005020000}"/>
            </a:ext>
          </a:extLst>
        </xdr:cNvPr>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518" name="n_4aveValue【学校施設】&#10;一人当たり面積">
          <a:extLst>
            <a:ext uri="{FF2B5EF4-FFF2-40B4-BE49-F238E27FC236}">
              <a16:creationId xmlns:a16="http://schemas.microsoft.com/office/drawing/2014/main" id="{00000000-0008-0000-0E00-000006020000}"/>
            </a:ext>
          </a:extLst>
        </xdr:cNvPr>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8552</xdr:rowOff>
    </xdr:from>
    <xdr:ext cx="469744" cy="259045"/>
    <xdr:sp macro="" textlink="">
      <xdr:nvSpPr>
        <xdr:cNvPr id="519" name="n_1mainValue【学校施設】&#10;一人当たり面積">
          <a:extLst>
            <a:ext uri="{FF2B5EF4-FFF2-40B4-BE49-F238E27FC236}">
              <a16:creationId xmlns:a16="http://schemas.microsoft.com/office/drawing/2014/main" id="{00000000-0008-0000-0E00-000007020000}"/>
            </a:ext>
          </a:extLst>
        </xdr:cNvPr>
        <xdr:cNvSpPr txBox="1"/>
      </xdr:nvSpPr>
      <xdr:spPr>
        <a:xfrm>
          <a:off x="21075727" y="1063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11752</xdr:rowOff>
    </xdr:from>
    <xdr:ext cx="469744" cy="259045"/>
    <xdr:sp macro="" textlink="">
      <xdr:nvSpPr>
        <xdr:cNvPr id="520" name="n_2mainValue【学校施設】&#10;一人当たり面積">
          <a:extLst>
            <a:ext uri="{FF2B5EF4-FFF2-40B4-BE49-F238E27FC236}">
              <a16:creationId xmlns:a16="http://schemas.microsoft.com/office/drawing/2014/main" id="{00000000-0008-0000-0E00-000008020000}"/>
            </a:ext>
          </a:extLst>
        </xdr:cNvPr>
        <xdr:cNvSpPr txBox="1"/>
      </xdr:nvSpPr>
      <xdr:spPr>
        <a:xfrm>
          <a:off x="20199427" y="1064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6266</xdr:rowOff>
    </xdr:from>
    <xdr:ext cx="469744" cy="259045"/>
    <xdr:sp macro="" textlink="">
      <xdr:nvSpPr>
        <xdr:cNvPr id="521" name="n_3mainValue【学校施設】&#10;一人当たり面積">
          <a:extLst>
            <a:ext uri="{FF2B5EF4-FFF2-40B4-BE49-F238E27FC236}">
              <a16:creationId xmlns:a16="http://schemas.microsoft.com/office/drawing/2014/main" id="{00000000-0008-0000-0E00-000009020000}"/>
            </a:ext>
          </a:extLst>
        </xdr:cNvPr>
        <xdr:cNvSpPr txBox="1"/>
      </xdr:nvSpPr>
      <xdr:spPr>
        <a:xfrm>
          <a:off x="19310427" y="1063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75302</xdr:rowOff>
    </xdr:from>
    <xdr:ext cx="469744" cy="259045"/>
    <xdr:sp macro="" textlink="">
      <xdr:nvSpPr>
        <xdr:cNvPr id="522" name="n_4mainValue【学校施設】&#10;一人当たり面積">
          <a:extLst>
            <a:ext uri="{FF2B5EF4-FFF2-40B4-BE49-F238E27FC236}">
              <a16:creationId xmlns:a16="http://schemas.microsoft.com/office/drawing/2014/main" id="{00000000-0008-0000-0E00-00000A020000}"/>
            </a:ext>
          </a:extLst>
        </xdr:cNvPr>
        <xdr:cNvSpPr txBox="1"/>
      </xdr:nvSpPr>
      <xdr:spPr>
        <a:xfrm>
          <a:off x="18421427" y="107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a:extLst>
            <a:ext uri="{FF2B5EF4-FFF2-40B4-BE49-F238E27FC236}">
              <a16:creationId xmlns:a16="http://schemas.microsoft.com/office/drawing/2014/main" id="{00000000-0008-0000-0E00-00002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9" name="【児童館】&#10;有形固定資産減価償却率最小値テキスト">
          <a:extLst>
            <a:ext uri="{FF2B5EF4-FFF2-40B4-BE49-F238E27FC236}">
              <a16:creationId xmlns:a16="http://schemas.microsoft.com/office/drawing/2014/main" id="{00000000-0008-0000-0E00-000025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551" name="【児童館】&#10;有形固定資産減価償却率最大値テキスト">
          <a:extLst>
            <a:ext uri="{FF2B5EF4-FFF2-40B4-BE49-F238E27FC236}">
              <a16:creationId xmlns:a16="http://schemas.microsoft.com/office/drawing/2014/main" id="{00000000-0008-0000-0E00-000027020000}"/>
            </a:ext>
          </a:extLst>
        </xdr:cNvPr>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94722</xdr:rowOff>
    </xdr:from>
    <xdr:ext cx="405111" cy="259045"/>
    <xdr:sp macro="" textlink="">
      <xdr:nvSpPr>
        <xdr:cNvPr id="553" name="【児童館】&#10;有形固定資産減価償却率平均値テキスト">
          <a:extLst>
            <a:ext uri="{FF2B5EF4-FFF2-40B4-BE49-F238E27FC236}">
              <a16:creationId xmlns:a16="http://schemas.microsoft.com/office/drawing/2014/main" id="{00000000-0008-0000-0E00-000029020000}"/>
            </a:ext>
          </a:extLst>
        </xdr:cNvPr>
        <xdr:cNvSpPr txBox="1"/>
      </xdr:nvSpPr>
      <xdr:spPr>
        <a:xfrm>
          <a:off x="16357600" y="1398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57513</xdr:rowOff>
    </xdr:from>
    <xdr:to>
      <xdr:col>67</xdr:col>
      <xdr:colOff>101600</xdr:colOff>
      <xdr:row>81</xdr:row>
      <xdr:rowOff>159113</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12763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162687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166932</xdr:rowOff>
    </xdr:from>
    <xdr:ext cx="405111" cy="259045"/>
    <xdr:sp macro="" textlink="">
      <xdr:nvSpPr>
        <xdr:cNvPr id="565" name="【児童館】&#10;有形固定資産減価償却率該当値テキスト">
          <a:extLst>
            <a:ext uri="{FF2B5EF4-FFF2-40B4-BE49-F238E27FC236}">
              <a16:creationId xmlns:a16="http://schemas.microsoft.com/office/drawing/2014/main" id="{00000000-0008-0000-0E00-000035020000}"/>
            </a:ext>
          </a:extLst>
        </xdr:cNvPr>
        <xdr:cNvSpPr txBox="1"/>
      </xdr:nvSpPr>
      <xdr:spPr>
        <a:xfrm>
          <a:off x="16357600" y="1371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77107</xdr:rowOff>
    </xdr:from>
    <xdr:to>
      <xdr:col>81</xdr:col>
      <xdr:colOff>101600</xdr:colOff>
      <xdr:row>81</xdr:row>
      <xdr:rowOff>7257</xdr:rowOff>
    </xdr:to>
    <xdr:sp macro="" textlink="">
      <xdr:nvSpPr>
        <xdr:cNvPr id="566" name="楕円 565">
          <a:extLst>
            <a:ext uri="{FF2B5EF4-FFF2-40B4-BE49-F238E27FC236}">
              <a16:creationId xmlns:a16="http://schemas.microsoft.com/office/drawing/2014/main" id="{00000000-0008-0000-0E00-000036020000}"/>
            </a:ext>
          </a:extLst>
        </xdr:cNvPr>
        <xdr:cNvSpPr/>
      </xdr:nvSpPr>
      <xdr:spPr>
        <a:xfrm>
          <a:off x="15430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127907</xdr:rowOff>
    </xdr:from>
    <xdr:to>
      <xdr:col>85</xdr:col>
      <xdr:colOff>127000</xdr:colOff>
      <xdr:row>81</xdr:row>
      <xdr:rowOff>23405</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5481300" y="13843907"/>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8527</xdr:rowOff>
    </xdr:from>
    <xdr:to>
      <xdr:col>76</xdr:col>
      <xdr:colOff>165100</xdr:colOff>
      <xdr:row>80</xdr:row>
      <xdr:rowOff>110127</xdr:rowOff>
    </xdr:to>
    <xdr:sp macro="" textlink="">
      <xdr:nvSpPr>
        <xdr:cNvPr id="568" name="楕円 567">
          <a:extLst>
            <a:ext uri="{FF2B5EF4-FFF2-40B4-BE49-F238E27FC236}">
              <a16:creationId xmlns:a16="http://schemas.microsoft.com/office/drawing/2014/main" id="{00000000-0008-0000-0E00-000038020000}"/>
            </a:ext>
          </a:extLst>
        </xdr:cNvPr>
        <xdr:cNvSpPr/>
      </xdr:nvSpPr>
      <xdr:spPr>
        <a:xfrm>
          <a:off x="145415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59327</xdr:rowOff>
    </xdr:from>
    <xdr:to>
      <xdr:col>81</xdr:col>
      <xdr:colOff>50800</xdr:colOff>
      <xdr:row>80</xdr:row>
      <xdr:rowOff>127907</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4592300" y="1377532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106499</xdr:rowOff>
    </xdr:from>
    <xdr:to>
      <xdr:col>72</xdr:col>
      <xdr:colOff>38100</xdr:colOff>
      <xdr:row>80</xdr:row>
      <xdr:rowOff>36649</xdr:rowOff>
    </xdr:to>
    <xdr:sp macro="" textlink="">
      <xdr:nvSpPr>
        <xdr:cNvPr id="570" name="楕円 569">
          <a:extLst>
            <a:ext uri="{FF2B5EF4-FFF2-40B4-BE49-F238E27FC236}">
              <a16:creationId xmlns:a16="http://schemas.microsoft.com/office/drawing/2014/main" id="{00000000-0008-0000-0E00-00003A020000}"/>
            </a:ext>
          </a:extLst>
        </xdr:cNvPr>
        <xdr:cNvSpPr/>
      </xdr:nvSpPr>
      <xdr:spPr>
        <a:xfrm>
          <a:off x="13652500" y="136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157299</xdr:rowOff>
    </xdr:from>
    <xdr:to>
      <xdr:col>76</xdr:col>
      <xdr:colOff>114300</xdr:colOff>
      <xdr:row>80</xdr:row>
      <xdr:rowOff>59327</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3703300" y="13701849"/>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41184</xdr:rowOff>
    </xdr:from>
    <xdr:to>
      <xdr:col>67</xdr:col>
      <xdr:colOff>101600</xdr:colOff>
      <xdr:row>79</xdr:row>
      <xdr:rowOff>142784</xdr:rowOff>
    </xdr:to>
    <xdr:sp macro="" textlink="">
      <xdr:nvSpPr>
        <xdr:cNvPr id="572" name="楕円 571">
          <a:extLst>
            <a:ext uri="{FF2B5EF4-FFF2-40B4-BE49-F238E27FC236}">
              <a16:creationId xmlns:a16="http://schemas.microsoft.com/office/drawing/2014/main" id="{00000000-0008-0000-0E00-00003C020000}"/>
            </a:ext>
          </a:extLst>
        </xdr:cNvPr>
        <xdr:cNvSpPr/>
      </xdr:nvSpPr>
      <xdr:spPr>
        <a:xfrm>
          <a:off x="12763500" y="135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91984</xdr:rowOff>
    </xdr:from>
    <xdr:to>
      <xdr:col>71</xdr:col>
      <xdr:colOff>177800</xdr:colOff>
      <xdr:row>79</xdr:row>
      <xdr:rowOff>157299</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2814300" y="136365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125747</xdr:rowOff>
    </xdr:from>
    <xdr:ext cx="405111" cy="259045"/>
    <xdr:sp macro="" textlink="">
      <xdr:nvSpPr>
        <xdr:cNvPr id="574" name="n_1aveValue【児童館】&#10;有形固定資産減価償却率">
          <a:extLst>
            <a:ext uri="{FF2B5EF4-FFF2-40B4-BE49-F238E27FC236}">
              <a16:creationId xmlns:a16="http://schemas.microsoft.com/office/drawing/2014/main" id="{00000000-0008-0000-0E00-00003E020000}"/>
            </a:ext>
          </a:extLst>
        </xdr:cNvPr>
        <xdr:cNvSpPr txBox="1"/>
      </xdr:nvSpPr>
      <xdr:spPr>
        <a:xfrm>
          <a:off x="152660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575" name="n_2aveValue【児童館】&#10;有形固定資産減価償却率">
          <a:extLst>
            <a:ext uri="{FF2B5EF4-FFF2-40B4-BE49-F238E27FC236}">
              <a16:creationId xmlns:a16="http://schemas.microsoft.com/office/drawing/2014/main" id="{00000000-0008-0000-0E00-00003F020000}"/>
            </a:ext>
          </a:extLst>
        </xdr:cNvPr>
        <xdr:cNvSpPr txBox="1"/>
      </xdr:nvSpPr>
      <xdr:spPr>
        <a:xfrm>
          <a:off x="14389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58800</xdr:rowOff>
    </xdr:from>
    <xdr:ext cx="405111" cy="259045"/>
    <xdr:sp macro="" textlink="">
      <xdr:nvSpPr>
        <xdr:cNvPr id="576" name="n_3aveValue【児童館】&#10;有形固定資産減価償却率">
          <a:extLst>
            <a:ext uri="{FF2B5EF4-FFF2-40B4-BE49-F238E27FC236}">
              <a16:creationId xmlns:a16="http://schemas.microsoft.com/office/drawing/2014/main" id="{00000000-0008-0000-0E00-000040020000}"/>
            </a:ext>
          </a:extLst>
        </xdr:cNvPr>
        <xdr:cNvSpPr txBox="1"/>
      </xdr:nvSpPr>
      <xdr:spPr>
        <a:xfrm>
          <a:off x="135007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150240</xdr:rowOff>
    </xdr:from>
    <xdr:ext cx="405111" cy="259045"/>
    <xdr:sp macro="" textlink="">
      <xdr:nvSpPr>
        <xdr:cNvPr id="577" name="n_4aveValue【児童館】&#10;有形固定資産減価償却率">
          <a:extLst>
            <a:ext uri="{FF2B5EF4-FFF2-40B4-BE49-F238E27FC236}">
              <a16:creationId xmlns:a16="http://schemas.microsoft.com/office/drawing/2014/main" id="{00000000-0008-0000-0E00-000041020000}"/>
            </a:ext>
          </a:extLst>
        </xdr:cNvPr>
        <xdr:cNvSpPr txBox="1"/>
      </xdr:nvSpPr>
      <xdr:spPr>
        <a:xfrm>
          <a:off x="126117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23784</xdr:rowOff>
    </xdr:from>
    <xdr:ext cx="405111" cy="259045"/>
    <xdr:sp macro="" textlink="">
      <xdr:nvSpPr>
        <xdr:cNvPr id="578" name="n_1mainValue【児童館】&#10;有形固定資産減価償却率">
          <a:extLst>
            <a:ext uri="{FF2B5EF4-FFF2-40B4-BE49-F238E27FC236}">
              <a16:creationId xmlns:a16="http://schemas.microsoft.com/office/drawing/2014/main" id="{00000000-0008-0000-0E00-000042020000}"/>
            </a:ext>
          </a:extLst>
        </xdr:cNvPr>
        <xdr:cNvSpPr txBox="1"/>
      </xdr:nvSpPr>
      <xdr:spPr>
        <a:xfrm>
          <a:off x="152660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126654</xdr:rowOff>
    </xdr:from>
    <xdr:ext cx="405111" cy="259045"/>
    <xdr:sp macro="" textlink="">
      <xdr:nvSpPr>
        <xdr:cNvPr id="579" name="n_2mainValue【児童館】&#10;有形固定資産減価償却率">
          <a:extLst>
            <a:ext uri="{FF2B5EF4-FFF2-40B4-BE49-F238E27FC236}">
              <a16:creationId xmlns:a16="http://schemas.microsoft.com/office/drawing/2014/main" id="{00000000-0008-0000-0E00-000043020000}"/>
            </a:ext>
          </a:extLst>
        </xdr:cNvPr>
        <xdr:cNvSpPr txBox="1"/>
      </xdr:nvSpPr>
      <xdr:spPr>
        <a:xfrm>
          <a:off x="14389744" y="1349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53176</xdr:rowOff>
    </xdr:from>
    <xdr:ext cx="405111" cy="259045"/>
    <xdr:sp macro="" textlink="">
      <xdr:nvSpPr>
        <xdr:cNvPr id="580" name="n_3mainValue【児童館】&#10;有形固定資産減価償却率">
          <a:extLst>
            <a:ext uri="{FF2B5EF4-FFF2-40B4-BE49-F238E27FC236}">
              <a16:creationId xmlns:a16="http://schemas.microsoft.com/office/drawing/2014/main" id="{00000000-0008-0000-0E00-000044020000}"/>
            </a:ext>
          </a:extLst>
        </xdr:cNvPr>
        <xdr:cNvSpPr txBox="1"/>
      </xdr:nvSpPr>
      <xdr:spPr>
        <a:xfrm>
          <a:off x="13500744" y="1342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159311</xdr:rowOff>
    </xdr:from>
    <xdr:ext cx="405111" cy="259045"/>
    <xdr:sp macro="" textlink="">
      <xdr:nvSpPr>
        <xdr:cNvPr id="581" name="n_4mainValue【児童館】&#10;有形固定資産減価償却率">
          <a:extLst>
            <a:ext uri="{FF2B5EF4-FFF2-40B4-BE49-F238E27FC236}">
              <a16:creationId xmlns:a16="http://schemas.microsoft.com/office/drawing/2014/main" id="{00000000-0008-0000-0E00-000045020000}"/>
            </a:ext>
          </a:extLst>
        </xdr:cNvPr>
        <xdr:cNvSpPr txBox="1"/>
      </xdr:nvSpPr>
      <xdr:spPr>
        <a:xfrm>
          <a:off x="12611744" y="1336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児童館】&#10;一人当たり面積グラフ枠">
          <a:extLst>
            <a:ext uri="{FF2B5EF4-FFF2-40B4-BE49-F238E27FC236}">
              <a16:creationId xmlns:a16="http://schemas.microsoft.com/office/drawing/2014/main" id="{00000000-0008-0000-0E00-00005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04" name="【児童館】&#10;一人当たり面積最小値テキスト">
          <a:extLst>
            <a:ext uri="{FF2B5EF4-FFF2-40B4-BE49-F238E27FC236}">
              <a16:creationId xmlns:a16="http://schemas.microsoft.com/office/drawing/2014/main" id="{00000000-0008-0000-0E00-00005C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06" name="【児童館】&#10;一人当たり面積最大値テキスト">
          <a:extLst>
            <a:ext uri="{FF2B5EF4-FFF2-40B4-BE49-F238E27FC236}">
              <a16:creationId xmlns:a16="http://schemas.microsoft.com/office/drawing/2014/main" id="{00000000-0008-0000-0E00-00005E02000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08" name="【児童館】&#10;一人当たり面積平均値テキスト">
          <a:extLst>
            <a:ext uri="{FF2B5EF4-FFF2-40B4-BE49-F238E27FC236}">
              <a16:creationId xmlns:a16="http://schemas.microsoft.com/office/drawing/2014/main" id="{00000000-0008-0000-0E00-000060020000}"/>
            </a:ext>
          </a:extLst>
        </xdr:cNvPr>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611" name="フローチャート: 判断 610">
          <a:extLst>
            <a:ext uri="{FF2B5EF4-FFF2-40B4-BE49-F238E27FC236}">
              <a16:creationId xmlns:a16="http://schemas.microsoft.com/office/drawing/2014/main" id="{00000000-0008-0000-0E00-000063020000}"/>
            </a:ext>
          </a:extLst>
        </xdr:cNvPr>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12" name="フローチャート: 判断 611">
          <a:extLst>
            <a:ext uri="{FF2B5EF4-FFF2-40B4-BE49-F238E27FC236}">
              <a16:creationId xmlns:a16="http://schemas.microsoft.com/office/drawing/2014/main" id="{00000000-0008-0000-0E00-000064020000}"/>
            </a:ext>
          </a:extLst>
        </xdr:cNvPr>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613" name="フローチャート: 判断 612">
          <a:extLst>
            <a:ext uri="{FF2B5EF4-FFF2-40B4-BE49-F238E27FC236}">
              <a16:creationId xmlns:a16="http://schemas.microsoft.com/office/drawing/2014/main" id="{00000000-0008-0000-0E00-000065020000}"/>
            </a:ext>
          </a:extLst>
        </xdr:cNvPr>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619" name="楕円 618">
          <a:extLst>
            <a:ext uri="{FF2B5EF4-FFF2-40B4-BE49-F238E27FC236}">
              <a16:creationId xmlns:a16="http://schemas.microsoft.com/office/drawing/2014/main" id="{00000000-0008-0000-0E00-00006B020000}"/>
            </a:ext>
          </a:extLst>
        </xdr:cNvPr>
        <xdr:cNvSpPr/>
      </xdr:nvSpPr>
      <xdr:spPr>
        <a:xfrm>
          <a:off x="221107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23892</xdr:rowOff>
    </xdr:from>
    <xdr:ext cx="469744" cy="259045"/>
    <xdr:sp macro="" textlink="">
      <xdr:nvSpPr>
        <xdr:cNvPr id="620" name="【児童館】&#10;一人当たり面積該当値テキスト">
          <a:extLst>
            <a:ext uri="{FF2B5EF4-FFF2-40B4-BE49-F238E27FC236}">
              <a16:creationId xmlns:a16="http://schemas.microsoft.com/office/drawing/2014/main" id="{00000000-0008-0000-0E00-00006C020000}"/>
            </a:ext>
          </a:extLst>
        </xdr:cNvPr>
        <xdr:cNvSpPr txBox="1"/>
      </xdr:nvSpPr>
      <xdr:spPr>
        <a:xfrm>
          <a:off x="22199600" y="1425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1015</xdr:rowOff>
    </xdr:from>
    <xdr:to>
      <xdr:col>112</xdr:col>
      <xdr:colOff>38100</xdr:colOff>
      <xdr:row>84</xdr:row>
      <xdr:rowOff>102615</xdr:rowOff>
    </xdr:to>
    <xdr:sp macro="" textlink="">
      <xdr:nvSpPr>
        <xdr:cNvPr id="621" name="楕円 620">
          <a:extLst>
            <a:ext uri="{FF2B5EF4-FFF2-40B4-BE49-F238E27FC236}">
              <a16:creationId xmlns:a16="http://schemas.microsoft.com/office/drawing/2014/main" id="{00000000-0008-0000-0E00-00006D020000}"/>
            </a:ext>
          </a:extLst>
        </xdr:cNvPr>
        <xdr:cNvSpPr/>
      </xdr:nvSpPr>
      <xdr:spPr>
        <a:xfrm>
          <a:off x="21272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51815</xdr:rowOff>
    </xdr:from>
    <xdr:to>
      <xdr:col>116</xdr:col>
      <xdr:colOff>63500</xdr:colOff>
      <xdr:row>84</xdr:row>
      <xdr:rowOff>51815</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21323300" y="14453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1015</xdr:rowOff>
    </xdr:from>
    <xdr:to>
      <xdr:col>107</xdr:col>
      <xdr:colOff>101600</xdr:colOff>
      <xdr:row>84</xdr:row>
      <xdr:rowOff>102615</xdr:rowOff>
    </xdr:to>
    <xdr:sp macro="" textlink="">
      <xdr:nvSpPr>
        <xdr:cNvPr id="623" name="楕円 622">
          <a:extLst>
            <a:ext uri="{FF2B5EF4-FFF2-40B4-BE49-F238E27FC236}">
              <a16:creationId xmlns:a16="http://schemas.microsoft.com/office/drawing/2014/main" id="{00000000-0008-0000-0E00-00006F020000}"/>
            </a:ext>
          </a:extLst>
        </xdr:cNvPr>
        <xdr:cNvSpPr/>
      </xdr:nvSpPr>
      <xdr:spPr>
        <a:xfrm>
          <a:off x="20383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51815</xdr:rowOff>
    </xdr:from>
    <xdr:to>
      <xdr:col>111</xdr:col>
      <xdr:colOff>177800</xdr:colOff>
      <xdr:row>84</xdr:row>
      <xdr:rowOff>51815</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20434300" y="1445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5587</xdr:rowOff>
    </xdr:from>
    <xdr:to>
      <xdr:col>102</xdr:col>
      <xdr:colOff>165100</xdr:colOff>
      <xdr:row>84</xdr:row>
      <xdr:rowOff>107187</xdr:rowOff>
    </xdr:to>
    <xdr:sp macro="" textlink="">
      <xdr:nvSpPr>
        <xdr:cNvPr id="625" name="楕円 624">
          <a:extLst>
            <a:ext uri="{FF2B5EF4-FFF2-40B4-BE49-F238E27FC236}">
              <a16:creationId xmlns:a16="http://schemas.microsoft.com/office/drawing/2014/main" id="{00000000-0008-0000-0E00-000071020000}"/>
            </a:ext>
          </a:extLst>
        </xdr:cNvPr>
        <xdr:cNvSpPr/>
      </xdr:nvSpPr>
      <xdr:spPr>
        <a:xfrm>
          <a:off x="19494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51815</xdr:rowOff>
    </xdr:from>
    <xdr:to>
      <xdr:col>107</xdr:col>
      <xdr:colOff>50800</xdr:colOff>
      <xdr:row>84</xdr:row>
      <xdr:rowOff>56387</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flipV="1">
          <a:off x="19545300" y="1445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5587</xdr:rowOff>
    </xdr:from>
    <xdr:to>
      <xdr:col>98</xdr:col>
      <xdr:colOff>38100</xdr:colOff>
      <xdr:row>84</xdr:row>
      <xdr:rowOff>107187</xdr:rowOff>
    </xdr:to>
    <xdr:sp macro="" textlink="">
      <xdr:nvSpPr>
        <xdr:cNvPr id="627" name="楕円 626">
          <a:extLst>
            <a:ext uri="{FF2B5EF4-FFF2-40B4-BE49-F238E27FC236}">
              <a16:creationId xmlns:a16="http://schemas.microsoft.com/office/drawing/2014/main" id="{00000000-0008-0000-0E00-000073020000}"/>
            </a:ext>
          </a:extLst>
        </xdr:cNvPr>
        <xdr:cNvSpPr/>
      </xdr:nvSpPr>
      <xdr:spPr>
        <a:xfrm>
          <a:off x="18605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56387</xdr:rowOff>
    </xdr:from>
    <xdr:to>
      <xdr:col>102</xdr:col>
      <xdr:colOff>114300</xdr:colOff>
      <xdr:row>84</xdr:row>
      <xdr:rowOff>56387</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8656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166895</xdr:rowOff>
    </xdr:from>
    <xdr:ext cx="469744" cy="259045"/>
    <xdr:sp macro="" textlink="">
      <xdr:nvSpPr>
        <xdr:cNvPr id="629" name="n_1aveValue【児童館】&#10;一人当たり面積">
          <a:extLst>
            <a:ext uri="{FF2B5EF4-FFF2-40B4-BE49-F238E27FC236}">
              <a16:creationId xmlns:a16="http://schemas.microsoft.com/office/drawing/2014/main" id="{00000000-0008-0000-0E00-000075020000}"/>
            </a:ext>
          </a:extLst>
        </xdr:cNvPr>
        <xdr:cNvSpPr txBox="1"/>
      </xdr:nvSpPr>
      <xdr:spPr>
        <a:xfrm>
          <a:off x="21075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630" name="n_2aveValue【児童館】&#10;一人当たり面積">
          <a:extLst>
            <a:ext uri="{FF2B5EF4-FFF2-40B4-BE49-F238E27FC236}">
              <a16:creationId xmlns:a16="http://schemas.microsoft.com/office/drawing/2014/main" id="{00000000-0008-0000-0E00-000076020000}"/>
            </a:ext>
          </a:extLst>
        </xdr:cNvPr>
        <xdr:cNvSpPr txBox="1"/>
      </xdr:nvSpPr>
      <xdr:spPr>
        <a:xfrm>
          <a:off x="20199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631" name="n_3aveValue【児童館】&#10;一人当たり面積">
          <a:extLst>
            <a:ext uri="{FF2B5EF4-FFF2-40B4-BE49-F238E27FC236}">
              <a16:creationId xmlns:a16="http://schemas.microsoft.com/office/drawing/2014/main" id="{00000000-0008-0000-0E00-000077020000}"/>
            </a:ext>
          </a:extLst>
        </xdr:cNvPr>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41164</xdr:rowOff>
    </xdr:from>
    <xdr:ext cx="469744" cy="259045"/>
    <xdr:sp macro="" textlink="">
      <xdr:nvSpPr>
        <xdr:cNvPr id="632" name="n_4aveValue【児童館】&#10;一人当たり面積">
          <a:extLst>
            <a:ext uri="{FF2B5EF4-FFF2-40B4-BE49-F238E27FC236}">
              <a16:creationId xmlns:a16="http://schemas.microsoft.com/office/drawing/2014/main" id="{00000000-0008-0000-0E00-000078020000}"/>
            </a:ext>
          </a:extLst>
        </xdr:cNvPr>
        <xdr:cNvSpPr txBox="1"/>
      </xdr:nvSpPr>
      <xdr:spPr>
        <a:xfrm>
          <a:off x="18421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119142</xdr:rowOff>
    </xdr:from>
    <xdr:ext cx="469744" cy="259045"/>
    <xdr:sp macro="" textlink="">
      <xdr:nvSpPr>
        <xdr:cNvPr id="633" name="n_1mainValue【児童館】&#10;一人当たり面積">
          <a:extLst>
            <a:ext uri="{FF2B5EF4-FFF2-40B4-BE49-F238E27FC236}">
              <a16:creationId xmlns:a16="http://schemas.microsoft.com/office/drawing/2014/main" id="{00000000-0008-0000-0E00-000079020000}"/>
            </a:ext>
          </a:extLst>
        </xdr:cNvPr>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634" name="n_2mainValue【児童館】&#10;一人当たり面積">
          <a:extLst>
            <a:ext uri="{FF2B5EF4-FFF2-40B4-BE49-F238E27FC236}">
              <a16:creationId xmlns:a16="http://schemas.microsoft.com/office/drawing/2014/main" id="{00000000-0008-0000-0E00-00007A020000}"/>
            </a:ext>
          </a:extLst>
        </xdr:cNvPr>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123714</xdr:rowOff>
    </xdr:from>
    <xdr:ext cx="469744" cy="259045"/>
    <xdr:sp macro="" textlink="">
      <xdr:nvSpPr>
        <xdr:cNvPr id="635" name="n_3mainValue【児童館】&#10;一人当たり面積">
          <a:extLst>
            <a:ext uri="{FF2B5EF4-FFF2-40B4-BE49-F238E27FC236}">
              <a16:creationId xmlns:a16="http://schemas.microsoft.com/office/drawing/2014/main" id="{00000000-0008-0000-0E00-00007B020000}"/>
            </a:ext>
          </a:extLst>
        </xdr:cNvPr>
        <xdr:cNvSpPr txBox="1"/>
      </xdr:nvSpPr>
      <xdr:spPr>
        <a:xfrm>
          <a:off x="19310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636" name="n_4mainValue【児童館】&#10;一人当たり面積">
          <a:extLst>
            <a:ext uri="{FF2B5EF4-FFF2-40B4-BE49-F238E27FC236}">
              <a16:creationId xmlns:a16="http://schemas.microsoft.com/office/drawing/2014/main" id="{00000000-0008-0000-0E00-00007C020000}"/>
            </a:ext>
          </a:extLst>
        </xdr:cNvPr>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00000000-0008-0000-0E00-00009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3" name="【公民館】&#10;有形固定資産減価償却率最小値テキスト">
          <a:extLst>
            <a:ext uri="{FF2B5EF4-FFF2-40B4-BE49-F238E27FC236}">
              <a16:creationId xmlns:a16="http://schemas.microsoft.com/office/drawing/2014/main" id="{00000000-0008-0000-0E00-000097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665" name="【公民館】&#10;有形固定資産減価償却率最大値テキスト">
          <a:extLst>
            <a:ext uri="{FF2B5EF4-FFF2-40B4-BE49-F238E27FC236}">
              <a16:creationId xmlns:a16="http://schemas.microsoft.com/office/drawing/2014/main" id="{00000000-0008-0000-0E00-000099020000}"/>
            </a:ext>
          </a:extLst>
        </xdr:cNvPr>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13625</xdr:rowOff>
    </xdr:from>
    <xdr:ext cx="405111" cy="259045"/>
    <xdr:sp macro="" textlink="">
      <xdr:nvSpPr>
        <xdr:cNvPr id="667" name="【公民館】&#10;有形固定資産減価償却率平均値テキスト">
          <a:extLst>
            <a:ext uri="{FF2B5EF4-FFF2-40B4-BE49-F238E27FC236}">
              <a16:creationId xmlns:a16="http://schemas.microsoft.com/office/drawing/2014/main" id="{00000000-0008-0000-0E00-00009B020000}"/>
            </a:ext>
          </a:extLst>
        </xdr:cNvPr>
        <xdr:cNvSpPr txBox="1"/>
      </xdr:nvSpPr>
      <xdr:spPr>
        <a:xfrm>
          <a:off x="16357600" y="1818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121738</xdr:rowOff>
    </xdr:from>
    <xdr:to>
      <xdr:col>81</xdr:col>
      <xdr:colOff>101600</xdr:colOff>
      <xdr:row>109</xdr:row>
      <xdr:rowOff>51888</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15430500" y="186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89081</xdr:rowOff>
    </xdr:from>
    <xdr:to>
      <xdr:col>76</xdr:col>
      <xdr:colOff>165100</xdr:colOff>
      <xdr:row>109</xdr:row>
      <xdr:rowOff>19231</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14541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139881</xdr:rowOff>
    </xdr:from>
    <xdr:to>
      <xdr:col>81</xdr:col>
      <xdr:colOff>50800</xdr:colOff>
      <xdr:row>109</xdr:row>
      <xdr:rowOff>1088</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4592300" y="186564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59689</xdr:rowOff>
    </xdr:from>
    <xdr:to>
      <xdr:col>72</xdr:col>
      <xdr:colOff>38100</xdr:colOff>
      <xdr:row>108</xdr:row>
      <xdr:rowOff>161289</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3652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110489</xdr:rowOff>
    </xdr:from>
    <xdr:to>
      <xdr:col>76</xdr:col>
      <xdr:colOff>114300</xdr:colOff>
      <xdr:row>108</xdr:row>
      <xdr:rowOff>139881</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3703300" y="186270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23768</xdr:rowOff>
    </xdr:from>
    <xdr:to>
      <xdr:col>67</xdr:col>
      <xdr:colOff>101600</xdr:colOff>
      <xdr:row>108</xdr:row>
      <xdr:rowOff>125368</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2763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74568</xdr:rowOff>
    </xdr:from>
    <xdr:to>
      <xdr:col>71</xdr:col>
      <xdr:colOff>177800</xdr:colOff>
      <xdr:row>108</xdr:row>
      <xdr:rowOff>110489</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2814300" y="185911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161489</xdr:rowOff>
    </xdr:from>
    <xdr:ext cx="405111" cy="259045"/>
    <xdr:sp macro="" textlink="">
      <xdr:nvSpPr>
        <xdr:cNvPr id="685" name="n_1aveValue【公民館】&#10;有形固定資産減価償却率">
          <a:extLst>
            <a:ext uri="{FF2B5EF4-FFF2-40B4-BE49-F238E27FC236}">
              <a16:creationId xmlns:a16="http://schemas.microsoft.com/office/drawing/2014/main" id="{00000000-0008-0000-0E00-0000AD020000}"/>
            </a:ext>
          </a:extLst>
        </xdr:cNvPr>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686" name="n_2aveValue【公民館】&#10;有形固定資産減価償却率">
          <a:extLst>
            <a:ext uri="{FF2B5EF4-FFF2-40B4-BE49-F238E27FC236}">
              <a16:creationId xmlns:a16="http://schemas.microsoft.com/office/drawing/2014/main" id="{00000000-0008-0000-0E00-0000AE020000}"/>
            </a:ext>
          </a:extLst>
        </xdr:cNvPr>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122300</xdr:rowOff>
    </xdr:from>
    <xdr:ext cx="405111" cy="259045"/>
    <xdr:sp macro="" textlink="">
      <xdr:nvSpPr>
        <xdr:cNvPr id="687" name="n_3aveValue【公民館】&#10;有形固定資産減価償却率">
          <a:extLst>
            <a:ext uri="{FF2B5EF4-FFF2-40B4-BE49-F238E27FC236}">
              <a16:creationId xmlns:a16="http://schemas.microsoft.com/office/drawing/2014/main" id="{00000000-0008-0000-0E00-0000AF020000}"/>
            </a:ext>
          </a:extLst>
        </xdr:cNvPr>
        <xdr:cNvSpPr txBox="1"/>
      </xdr:nvSpPr>
      <xdr:spPr>
        <a:xfrm>
          <a:off x="13500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122300</xdr:rowOff>
    </xdr:from>
    <xdr:ext cx="405111" cy="259045"/>
    <xdr:sp macro="" textlink="">
      <xdr:nvSpPr>
        <xdr:cNvPr id="688" name="n_4aveValue【公民館】&#10;有形固定資産減価償却率">
          <a:extLst>
            <a:ext uri="{FF2B5EF4-FFF2-40B4-BE49-F238E27FC236}">
              <a16:creationId xmlns:a16="http://schemas.microsoft.com/office/drawing/2014/main" id="{00000000-0008-0000-0E00-0000B0020000}"/>
            </a:ext>
          </a:extLst>
        </xdr:cNvPr>
        <xdr:cNvSpPr txBox="1"/>
      </xdr:nvSpPr>
      <xdr:spPr>
        <a:xfrm>
          <a:off x="12611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43015</xdr:rowOff>
    </xdr:from>
    <xdr:ext cx="405111" cy="259045"/>
    <xdr:sp macro="" textlink="">
      <xdr:nvSpPr>
        <xdr:cNvPr id="689" name="n_1mainValue【公民館】&#10;有形固定資産減価償却率">
          <a:extLst>
            <a:ext uri="{FF2B5EF4-FFF2-40B4-BE49-F238E27FC236}">
              <a16:creationId xmlns:a16="http://schemas.microsoft.com/office/drawing/2014/main" id="{00000000-0008-0000-0E00-0000B1020000}"/>
            </a:ext>
          </a:extLst>
        </xdr:cNvPr>
        <xdr:cNvSpPr txBox="1"/>
      </xdr:nvSpPr>
      <xdr:spPr>
        <a:xfrm>
          <a:off x="15266044" y="1873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10358</xdr:rowOff>
    </xdr:from>
    <xdr:ext cx="405111" cy="259045"/>
    <xdr:sp macro="" textlink="">
      <xdr:nvSpPr>
        <xdr:cNvPr id="690" name="n_2mainValue【公民館】&#10;有形固定資産減価償却率">
          <a:extLst>
            <a:ext uri="{FF2B5EF4-FFF2-40B4-BE49-F238E27FC236}">
              <a16:creationId xmlns:a16="http://schemas.microsoft.com/office/drawing/2014/main" id="{00000000-0008-0000-0E00-0000B2020000}"/>
            </a:ext>
          </a:extLst>
        </xdr:cNvPr>
        <xdr:cNvSpPr txBox="1"/>
      </xdr:nvSpPr>
      <xdr:spPr>
        <a:xfrm>
          <a:off x="14389744" y="186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152416</xdr:rowOff>
    </xdr:from>
    <xdr:ext cx="405111" cy="259045"/>
    <xdr:sp macro="" textlink="">
      <xdr:nvSpPr>
        <xdr:cNvPr id="691" name="n_3mainValue【公民館】&#10;有形固定資産減価償却率">
          <a:extLst>
            <a:ext uri="{FF2B5EF4-FFF2-40B4-BE49-F238E27FC236}">
              <a16:creationId xmlns:a16="http://schemas.microsoft.com/office/drawing/2014/main" id="{00000000-0008-0000-0E00-0000B3020000}"/>
            </a:ext>
          </a:extLst>
        </xdr:cNvPr>
        <xdr:cNvSpPr txBox="1"/>
      </xdr:nvSpPr>
      <xdr:spPr>
        <a:xfrm>
          <a:off x="135007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116495</xdr:rowOff>
    </xdr:from>
    <xdr:ext cx="405111" cy="259045"/>
    <xdr:sp macro="" textlink="">
      <xdr:nvSpPr>
        <xdr:cNvPr id="692" name="n_4mainValue【公民館】&#10;有形固定資産減価償却率">
          <a:extLst>
            <a:ext uri="{FF2B5EF4-FFF2-40B4-BE49-F238E27FC236}">
              <a16:creationId xmlns:a16="http://schemas.microsoft.com/office/drawing/2014/main" id="{00000000-0008-0000-0E00-0000B4020000}"/>
            </a:ext>
          </a:extLst>
        </xdr:cNvPr>
        <xdr:cNvSpPr txBox="1"/>
      </xdr:nvSpPr>
      <xdr:spPr>
        <a:xfrm>
          <a:off x="126117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00000000-0008-0000-0E00-0000C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719" name="【公民館】&#10;一人当たり面積最小値テキスト">
          <a:extLst>
            <a:ext uri="{FF2B5EF4-FFF2-40B4-BE49-F238E27FC236}">
              <a16:creationId xmlns:a16="http://schemas.microsoft.com/office/drawing/2014/main" id="{00000000-0008-0000-0E00-0000CF020000}"/>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721" name="【公民館】&#10;一人当たり面積最大値テキスト">
          <a:extLst>
            <a:ext uri="{FF2B5EF4-FFF2-40B4-BE49-F238E27FC236}">
              <a16:creationId xmlns:a16="http://schemas.microsoft.com/office/drawing/2014/main" id="{00000000-0008-0000-0E00-0000D1020000}"/>
            </a:ext>
          </a:extLst>
        </xdr:cNvPr>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157315</xdr:rowOff>
    </xdr:from>
    <xdr:ext cx="469744" cy="259045"/>
    <xdr:sp macro="" textlink="">
      <xdr:nvSpPr>
        <xdr:cNvPr id="723" name="【公民館】&#10;一人当たり面積平均値テキスト">
          <a:extLst>
            <a:ext uri="{FF2B5EF4-FFF2-40B4-BE49-F238E27FC236}">
              <a16:creationId xmlns:a16="http://schemas.microsoft.com/office/drawing/2014/main" id="{00000000-0008-0000-0E00-0000D3020000}"/>
            </a:ext>
          </a:extLst>
        </xdr:cNvPr>
        <xdr:cNvSpPr txBox="1"/>
      </xdr:nvSpPr>
      <xdr:spPr>
        <a:xfrm>
          <a:off x="22199600" y="1833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22134</xdr:rowOff>
    </xdr:from>
    <xdr:to>
      <xdr:col>112</xdr:col>
      <xdr:colOff>38100</xdr:colOff>
      <xdr:row>108</xdr:row>
      <xdr:rowOff>123734</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21272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23768</xdr:rowOff>
    </xdr:from>
    <xdr:to>
      <xdr:col>107</xdr:col>
      <xdr:colOff>101600</xdr:colOff>
      <xdr:row>108</xdr:row>
      <xdr:rowOff>125368</xdr:rowOff>
    </xdr:to>
    <xdr:sp macro="" textlink="">
      <xdr:nvSpPr>
        <xdr:cNvPr id="735" name="楕円 734">
          <a:extLst>
            <a:ext uri="{FF2B5EF4-FFF2-40B4-BE49-F238E27FC236}">
              <a16:creationId xmlns:a16="http://schemas.microsoft.com/office/drawing/2014/main" id="{00000000-0008-0000-0E00-0000DF020000}"/>
            </a:ext>
          </a:extLst>
        </xdr:cNvPr>
        <xdr:cNvSpPr/>
      </xdr:nvSpPr>
      <xdr:spPr>
        <a:xfrm>
          <a:off x="20383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72934</xdr:rowOff>
    </xdr:from>
    <xdr:to>
      <xdr:col>111</xdr:col>
      <xdr:colOff>177800</xdr:colOff>
      <xdr:row>108</xdr:row>
      <xdr:rowOff>74568</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flipV="1">
          <a:off x="20434300" y="1858953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22134</xdr:rowOff>
    </xdr:from>
    <xdr:to>
      <xdr:col>102</xdr:col>
      <xdr:colOff>165100</xdr:colOff>
      <xdr:row>108</xdr:row>
      <xdr:rowOff>123734</xdr:rowOff>
    </xdr:to>
    <xdr:sp macro="" textlink="">
      <xdr:nvSpPr>
        <xdr:cNvPr id="737" name="楕円 736">
          <a:extLst>
            <a:ext uri="{FF2B5EF4-FFF2-40B4-BE49-F238E27FC236}">
              <a16:creationId xmlns:a16="http://schemas.microsoft.com/office/drawing/2014/main" id="{00000000-0008-0000-0E00-0000E1020000}"/>
            </a:ext>
          </a:extLst>
        </xdr:cNvPr>
        <xdr:cNvSpPr/>
      </xdr:nvSpPr>
      <xdr:spPr>
        <a:xfrm>
          <a:off x="19494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72934</xdr:rowOff>
    </xdr:from>
    <xdr:to>
      <xdr:col>107</xdr:col>
      <xdr:colOff>50800</xdr:colOff>
      <xdr:row>108</xdr:row>
      <xdr:rowOff>74568</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9545300" y="1858953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23768</xdr:rowOff>
    </xdr:from>
    <xdr:to>
      <xdr:col>98</xdr:col>
      <xdr:colOff>38100</xdr:colOff>
      <xdr:row>108</xdr:row>
      <xdr:rowOff>125368</xdr:rowOff>
    </xdr:to>
    <xdr:sp macro="" textlink="">
      <xdr:nvSpPr>
        <xdr:cNvPr id="739" name="楕円 738">
          <a:extLst>
            <a:ext uri="{FF2B5EF4-FFF2-40B4-BE49-F238E27FC236}">
              <a16:creationId xmlns:a16="http://schemas.microsoft.com/office/drawing/2014/main" id="{00000000-0008-0000-0E00-0000E3020000}"/>
            </a:ext>
          </a:extLst>
        </xdr:cNvPr>
        <xdr:cNvSpPr/>
      </xdr:nvSpPr>
      <xdr:spPr>
        <a:xfrm>
          <a:off x="18605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72934</xdr:rowOff>
    </xdr:from>
    <xdr:to>
      <xdr:col>102</xdr:col>
      <xdr:colOff>114300</xdr:colOff>
      <xdr:row>108</xdr:row>
      <xdr:rowOff>74568</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flipV="1">
          <a:off x="18656300" y="1858953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741" name="n_1aveValue【公民館】&#10;一人当たり面積">
          <a:extLst>
            <a:ext uri="{FF2B5EF4-FFF2-40B4-BE49-F238E27FC236}">
              <a16:creationId xmlns:a16="http://schemas.microsoft.com/office/drawing/2014/main" id="{00000000-0008-0000-0E00-0000E5020000}"/>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742" name="n_2aveValue【公民館】&#10;一人当たり面積">
          <a:extLst>
            <a:ext uri="{FF2B5EF4-FFF2-40B4-BE49-F238E27FC236}">
              <a16:creationId xmlns:a16="http://schemas.microsoft.com/office/drawing/2014/main" id="{00000000-0008-0000-0E00-0000E6020000}"/>
            </a:ext>
          </a:extLst>
        </xdr:cNvPr>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743" name="n_3aveValue【公民館】&#10;一人当たり面積">
          <a:extLst>
            <a:ext uri="{FF2B5EF4-FFF2-40B4-BE49-F238E27FC236}">
              <a16:creationId xmlns:a16="http://schemas.microsoft.com/office/drawing/2014/main" id="{00000000-0008-0000-0E00-0000E7020000}"/>
            </a:ext>
          </a:extLst>
        </xdr:cNvPr>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744" name="n_4aveValue【公民館】&#10;一人当たり面積">
          <a:extLst>
            <a:ext uri="{FF2B5EF4-FFF2-40B4-BE49-F238E27FC236}">
              <a16:creationId xmlns:a16="http://schemas.microsoft.com/office/drawing/2014/main" id="{00000000-0008-0000-0E00-0000E8020000}"/>
            </a:ext>
          </a:extLst>
        </xdr:cNvPr>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114861</xdr:rowOff>
    </xdr:from>
    <xdr:ext cx="469744" cy="259045"/>
    <xdr:sp macro="" textlink="">
      <xdr:nvSpPr>
        <xdr:cNvPr id="745" name="n_1mainValue【公民館】&#10;一人当たり面積">
          <a:extLst>
            <a:ext uri="{FF2B5EF4-FFF2-40B4-BE49-F238E27FC236}">
              <a16:creationId xmlns:a16="http://schemas.microsoft.com/office/drawing/2014/main" id="{00000000-0008-0000-0E00-0000E9020000}"/>
            </a:ext>
          </a:extLst>
        </xdr:cNvPr>
        <xdr:cNvSpPr txBox="1"/>
      </xdr:nvSpPr>
      <xdr:spPr>
        <a:xfrm>
          <a:off x="210757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116495</xdr:rowOff>
    </xdr:from>
    <xdr:ext cx="469744" cy="259045"/>
    <xdr:sp macro="" textlink="">
      <xdr:nvSpPr>
        <xdr:cNvPr id="746" name="n_2mainValue【公民館】&#10;一人当たり面積">
          <a:extLst>
            <a:ext uri="{FF2B5EF4-FFF2-40B4-BE49-F238E27FC236}">
              <a16:creationId xmlns:a16="http://schemas.microsoft.com/office/drawing/2014/main" id="{00000000-0008-0000-0E00-0000EA020000}"/>
            </a:ext>
          </a:extLst>
        </xdr:cNvPr>
        <xdr:cNvSpPr txBox="1"/>
      </xdr:nvSpPr>
      <xdr:spPr>
        <a:xfrm>
          <a:off x="20199427" y="1863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114861</xdr:rowOff>
    </xdr:from>
    <xdr:ext cx="469744" cy="259045"/>
    <xdr:sp macro="" textlink="">
      <xdr:nvSpPr>
        <xdr:cNvPr id="747" name="n_3mainValue【公民館】&#10;一人当たり面積">
          <a:extLst>
            <a:ext uri="{FF2B5EF4-FFF2-40B4-BE49-F238E27FC236}">
              <a16:creationId xmlns:a16="http://schemas.microsoft.com/office/drawing/2014/main" id="{00000000-0008-0000-0E00-0000EB020000}"/>
            </a:ext>
          </a:extLst>
        </xdr:cNvPr>
        <xdr:cNvSpPr txBox="1"/>
      </xdr:nvSpPr>
      <xdr:spPr>
        <a:xfrm>
          <a:off x="193104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116495</xdr:rowOff>
    </xdr:from>
    <xdr:ext cx="469744" cy="259045"/>
    <xdr:sp macro="" textlink="">
      <xdr:nvSpPr>
        <xdr:cNvPr id="748" name="n_4mainValue【公民館】&#10;一人当たり面積">
          <a:extLst>
            <a:ext uri="{FF2B5EF4-FFF2-40B4-BE49-F238E27FC236}">
              <a16:creationId xmlns:a16="http://schemas.microsoft.com/office/drawing/2014/main" id="{00000000-0008-0000-0E00-0000EC020000}"/>
            </a:ext>
          </a:extLst>
        </xdr:cNvPr>
        <xdr:cNvSpPr txBox="1"/>
      </xdr:nvSpPr>
      <xdr:spPr>
        <a:xfrm>
          <a:off x="18421427" y="1863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・学校施設集約化事業を行っているため、今後は有形固定資産減価償却率、一人当たり面積ともに減少する。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・幼稚園、保育園については一部増築を行っているのみなので、類似団体と比較して有形固定資産減価償却率が高い。今後は民営化を検討。町営については翌年度に保育園及び幼稚園を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園ずつ集約し、認定子ども園を新築する。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年度を最後に、機能を生涯学習センターに移し閉館した。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18,428
17,902
5.18
6,699,357
6,335,574
329,356
4,248,114
7,293,323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33581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0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62956</xdr:rowOff>
    </xdr:from>
    <xdr:to>
      <xdr:col>6</xdr:col>
      <xdr:colOff>38100</xdr:colOff>
      <xdr:row>36</xdr:row>
      <xdr:rowOff>164556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144599</xdr:rowOff>
    </xdr:from>
    <xdr:to>
      <xdr:col>24</xdr:col>
      <xdr:colOff>114300</xdr:colOff>
      <xdr:row>39</xdr:row>
      <xdr:rowOff>74749</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123026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111941</xdr:rowOff>
    </xdr:from>
    <xdr:to>
      <xdr:col>20</xdr:col>
      <xdr:colOff>38100</xdr:colOff>
      <xdr:row>39</xdr:row>
      <xdr:rowOff>42091</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162741</xdr:rowOff>
    </xdr:from>
    <xdr:to>
      <xdr:col>24</xdr:col>
      <xdr:colOff>63500</xdr:colOff>
      <xdr:row>39</xdr:row>
      <xdr:rowOff>23949</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67784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79284</xdr:rowOff>
    </xdr:from>
    <xdr:to>
      <xdr:col>15</xdr:col>
      <xdr:colOff>101600</xdr:colOff>
      <xdr:row>39</xdr:row>
      <xdr:rowOff>9434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130084</xdr:rowOff>
    </xdr:from>
    <xdr:to>
      <xdr:col>19</xdr:col>
      <xdr:colOff>177800</xdr:colOff>
      <xdr:row>38</xdr:row>
      <xdr:rowOff>162741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64518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46627</xdr:rowOff>
    </xdr:from>
    <xdr:to>
      <xdr:col>10</xdr:col>
      <xdr:colOff>165100</xdr:colOff>
      <xdr:row>38</xdr:row>
      <xdr:rowOff>148227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97427</xdr:rowOff>
    </xdr:from>
    <xdr:to>
      <xdr:col>15</xdr:col>
      <xdr:colOff>50800</xdr:colOff>
      <xdr:row>38</xdr:row>
      <xdr:rowOff>130084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6125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xdr:rowOff>
    </xdr:from>
    <xdr:to>
      <xdr:col>6</xdr:col>
      <xdr:colOff>38100</xdr:colOff>
      <xdr:row>38</xdr:row>
      <xdr:rowOff>115570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64770</xdr:rowOff>
    </xdr:from>
    <xdr:to>
      <xdr:col>10</xdr:col>
      <xdr:colOff>114300</xdr:colOff>
      <xdr:row>38</xdr:row>
      <xdr:rowOff>97427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5798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104338</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9633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33218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139354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106697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25417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71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97790</xdr:rowOff>
    </xdr:from>
    <xdr:to>
      <xdr:col>55</xdr:col>
      <xdr:colOff>50800</xdr:colOff>
      <xdr:row>41</xdr:row>
      <xdr:rowOff>27940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76217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97790</xdr:rowOff>
    </xdr:from>
    <xdr:to>
      <xdr:col>50</xdr:col>
      <xdr:colOff>165100</xdr:colOff>
      <xdr:row>41</xdr:row>
      <xdr:rowOff>27940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148590</xdr:rowOff>
    </xdr:from>
    <xdr:to>
      <xdr:col>55</xdr:col>
      <xdr:colOff>0</xdr:colOff>
      <xdr:row>40</xdr:row>
      <xdr:rowOff>148590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70065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97790</xdr:rowOff>
    </xdr:from>
    <xdr:to>
      <xdr:col>46</xdr:col>
      <xdr:colOff>38100</xdr:colOff>
      <xdr:row>41</xdr:row>
      <xdr:rowOff>27940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148590</xdr:rowOff>
    </xdr:from>
    <xdr:to>
      <xdr:col>50</xdr:col>
      <xdr:colOff>114300</xdr:colOff>
      <xdr:row>40</xdr:row>
      <xdr:rowOff>148590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7006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97790</xdr:rowOff>
    </xdr:from>
    <xdr:to>
      <xdr:col>41</xdr:col>
      <xdr:colOff>101600</xdr:colOff>
      <xdr:row>41</xdr:row>
      <xdr:rowOff>27940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148590</xdr:rowOff>
    </xdr:from>
    <xdr:to>
      <xdr:col>45</xdr:col>
      <xdr:colOff>177800</xdr:colOff>
      <xdr:row>40</xdr:row>
      <xdr:rowOff>148590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7006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97790</xdr:rowOff>
    </xdr:from>
    <xdr:to>
      <xdr:col>36</xdr:col>
      <xdr:colOff>165100</xdr:colOff>
      <xdr:row>41</xdr:row>
      <xdr:rowOff>27940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148590</xdr:rowOff>
    </xdr:from>
    <xdr:to>
      <xdr:col>41</xdr:col>
      <xdr:colOff>50800</xdr:colOff>
      <xdr:row>40</xdr:row>
      <xdr:rowOff>148590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7006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135907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154957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162577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19067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19067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19067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34109</xdr:rowOff>
    </xdr:from>
    <xdr:to>
      <xdr:col>24</xdr:col>
      <xdr:colOff>114300</xdr:colOff>
      <xdr:row>61</xdr:row>
      <xdr:rowOff>135709</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12536</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168003</xdr:rowOff>
    </xdr:from>
    <xdr:to>
      <xdr:col>20</xdr:col>
      <xdr:colOff>38100</xdr:colOff>
      <xdr:row>61</xdr:row>
      <xdr:rowOff>98153</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47353</xdr:rowOff>
    </xdr:from>
    <xdr:to>
      <xdr:col>24</xdr:col>
      <xdr:colOff>63500</xdr:colOff>
      <xdr:row>61</xdr:row>
      <xdr:rowOff>84909</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50580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47353</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4698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96157</xdr:rowOff>
    </xdr:from>
    <xdr:to>
      <xdr:col>10</xdr:col>
      <xdr:colOff>165100</xdr:colOff>
      <xdr:row>61</xdr:row>
      <xdr:rowOff>26307</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146957</xdr:rowOff>
    </xdr:from>
    <xdr:to>
      <xdr:col>15</xdr:col>
      <xdr:colOff>50800</xdr:colOff>
      <xdr:row>61</xdr:row>
      <xdr:rowOff>11430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4339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66766</xdr:rowOff>
    </xdr:from>
    <xdr:to>
      <xdr:col>6</xdr:col>
      <xdr:colOff>38100</xdr:colOff>
      <xdr:row>60</xdr:row>
      <xdr:rowOff>168366</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117566</xdr:rowOff>
    </xdr:from>
    <xdr:to>
      <xdr:col>10</xdr:col>
      <xdr:colOff>114300</xdr:colOff>
      <xdr:row>60</xdr:row>
      <xdr:rowOff>146957</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4045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110507</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114680</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42834</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106680</xdr:rowOff>
    </xdr:from>
    <xdr:to>
      <xdr:col>55</xdr:col>
      <xdr:colOff>50800</xdr:colOff>
      <xdr:row>63</xdr:row>
      <xdr:rowOff>36830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85107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7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106680</xdr:rowOff>
    </xdr:from>
    <xdr:to>
      <xdr:col>50</xdr:col>
      <xdr:colOff>165100</xdr:colOff>
      <xdr:row>63</xdr:row>
      <xdr:rowOff>36830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157480</xdr:rowOff>
    </xdr:from>
    <xdr:to>
      <xdr:col>55</xdr:col>
      <xdr:colOff>0</xdr:colOff>
      <xdr:row>62</xdr:row>
      <xdr:rowOff>157480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9639300" y="10787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106680</xdr:rowOff>
    </xdr:from>
    <xdr:to>
      <xdr:col>46</xdr:col>
      <xdr:colOff>38100</xdr:colOff>
      <xdr:row>63</xdr:row>
      <xdr:rowOff>36830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157480</xdr:rowOff>
    </xdr:from>
    <xdr:to>
      <xdr:col>50</xdr:col>
      <xdr:colOff>114300</xdr:colOff>
      <xdr:row>62</xdr:row>
      <xdr:rowOff>157480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8750300" y="10787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105410</xdr:rowOff>
    </xdr:from>
    <xdr:to>
      <xdr:col>41</xdr:col>
      <xdr:colOff>101600</xdr:colOff>
      <xdr:row>63</xdr:row>
      <xdr:rowOff>35560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156210</xdr:rowOff>
    </xdr:from>
    <xdr:to>
      <xdr:col>45</xdr:col>
      <xdr:colOff>177800</xdr:colOff>
      <xdr:row>62</xdr:row>
      <xdr:rowOff>157480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861300" y="107861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106680</xdr:rowOff>
    </xdr:from>
    <xdr:to>
      <xdr:col>36</xdr:col>
      <xdr:colOff>165100</xdr:colOff>
      <xdr:row>63</xdr:row>
      <xdr:rowOff>36830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156210</xdr:rowOff>
    </xdr:from>
    <xdr:to>
      <xdr:col>41</xdr:col>
      <xdr:colOff>50800</xdr:colOff>
      <xdr:row>62</xdr:row>
      <xdr:rowOff>157480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972300" y="107861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19067</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27957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27957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26687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27957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86361</xdr:rowOff>
    </xdr:from>
    <xdr:to>
      <xdr:col>24</xdr:col>
      <xdr:colOff>114300</xdr:colOff>
      <xdr:row>81</xdr:row>
      <xdr:rowOff>16511</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109238</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42545</xdr:rowOff>
    </xdr:from>
    <xdr:to>
      <xdr:col>20</xdr:col>
      <xdr:colOff>38100</xdr:colOff>
      <xdr:row>80</xdr:row>
      <xdr:rowOff>144145</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93345</xdr:rowOff>
    </xdr:from>
    <xdr:to>
      <xdr:col>24</xdr:col>
      <xdr:colOff>63500</xdr:colOff>
      <xdr:row>80</xdr:row>
      <xdr:rowOff>137161</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38093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170180</xdr:rowOff>
    </xdr:from>
    <xdr:to>
      <xdr:col>15</xdr:col>
      <xdr:colOff>101600</xdr:colOff>
      <xdr:row>80</xdr:row>
      <xdr:rowOff>100330</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49530</xdr:rowOff>
    </xdr:from>
    <xdr:to>
      <xdr:col>19</xdr:col>
      <xdr:colOff>177800</xdr:colOff>
      <xdr:row>80</xdr:row>
      <xdr:rowOff>93345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37655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141605</xdr:rowOff>
    </xdr:from>
    <xdr:to>
      <xdr:col>10</xdr:col>
      <xdr:colOff>165100</xdr:colOff>
      <xdr:row>80</xdr:row>
      <xdr:rowOff>71755</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20955</xdr:rowOff>
    </xdr:from>
    <xdr:to>
      <xdr:col>15</xdr:col>
      <xdr:colOff>50800</xdr:colOff>
      <xdr:row>80</xdr:row>
      <xdr:rowOff>49530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37369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88264</xdr:rowOff>
    </xdr:from>
    <xdr:to>
      <xdr:col>6</xdr:col>
      <xdr:colOff>38100</xdr:colOff>
      <xdr:row>80</xdr:row>
      <xdr:rowOff>18414</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139064</xdr:rowOff>
    </xdr:from>
    <xdr:to>
      <xdr:col>10</xdr:col>
      <xdr:colOff>114300</xdr:colOff>
      <xdr:row>80</xdr:row>
      <xdr:rowOff>20955</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368361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167657</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120032</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55263</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30497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160672</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88282</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34941</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0000000-0008-0000-0F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47" name="【福祉施設】&#10;一人当たり面積最小値テキスト">
          <a:extLst>
            <a:ext uri="{FF2B5EF4-FFF2-40B4-BE49-F238E27FC236}">
              <a16:creationId xmlns:a16="http://schemas.microsoft.com/office/drawing/2014/main" id="{00000000-0008-0000-0F00-00005B010000}"/>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349" name="【福祉施設】&#10;一人当たり面積最大値テキスト">
          <a:extLst>
            <a:ext uri="{FF2B5EF4-FFF2-40B4-BE49-F238E27FC236}">
              <a16:creationId xmlns:a16="http://schemas.microsoft.com/office/drawing/2014/main" id="{00000000-0008-0000-0F00-00005D010000}"/>
            </a:ext>
          </a:extLst>
        </xdr:cNvPr>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51" name="【福祉施設】&#10;一人当たり面積平均値テキスト">
          <a:extLst>
            <a:ext uri="{FF2B5EF4-FFF2-40B4-BE49-F238E27FC236}">
              <a16:creationId xmlns:a16="http://schemas.microsoft.com/office/drawing/2014/main" id="{00000000-0008-0000-0F00-00005F010000}"/>
            </a:ext>
          </a:extLst>
        </xdr:cNvPr>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60961</xdr:rowOff>
    </xdr:from>
    <xdr:to>
      <xdr:col>55</xdr:col>
      <xdr:colOff>50800</xdr:colOff>
      <xdr:row>85</xdr:row>
      <xdr:rowOff>162561</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10426700" y="146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39388</xdr:rowOff>
    </xdr:from>
    <xdr:ext cx="469744" cy="259045"/>
    <xdr:sp macro="" textlink="">
      <xdr:nvSpPr>
        <xdr:cNvPr id="363" name="【福祉施設】&#10;一人当たり面積該当値テキスト">
          <a:extLst>
            <a:ext uri="{FF2B5EF4-FFF2-40B4-BE49-F238E27FC236}">
              <a16:creationId xmlns:a16="http://schemas.microsoft.com/office/drawing/2014/main" id="{00000000-0008-0000-0F00-00006B010000}"/>
            </a:ext>
          </a:extLst>
        </xdr:cNvPr>
        <xdr:cNvSpPr txBox="1"/>
      </xdr:nvSpPr>
      <xdr:spPr>
        <a:xfrm>
          <a:off x="10515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60961</xdr:rowOff>
    </xdr:from>
    <xdr:to>
      <xdr:col>50</xdr:col>
      <xdr:colOff>165100</xdr:colOff>
      <xdr:row>85</xdr:row>
      <xdr:rowOff>162561</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9588500" y="146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111761</xdr:rowOff>
    </xdr:from>
    <xdr:to>
      <xdr:col>55</xdr:col>
      <xdr:colOff>0</xdr:colOff>
      <xdr:row>85</xdr:row>
      <xdr:rowOff>111761</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9639300" y="146850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62230</xdr:rowOff>
    </xdr:from>
    <xdr:to>
      <xdr:col>46</xdr:col>
      <xdr:colOff>38100</xdr:colOff>
      <xdr:row>85</xdr:row>
      <xdr:rowOff>163830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8699500" y="1463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111761</xdr:rowOff>
    </xdr:from>
    <xdr:to>
      <xdr:col>50</xdr:col>
      <xdr:colOff>114300</xdr:colOff>
      <xdr:row>85</xdr:row>
      <xdr:rowOff>113030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8750300" y="146850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60961</xdr:rowOff>
    </xdr:from>
    <xdr:to>
      <xdr:col>41</xdr:col>
      <xdr:colOff>101600</xdr:colOff>
      <xdr:row>85</xdr:row>
      <xdr:rowOff>162561</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7810500" y="146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111761</xdr:rowOff>
    </xdr:from>
    <xdr:to>
      <xdr:col>45</xdr:col>
      <xdr:colOff>177800</xdr:colOff>
      <xdr:row>85</xdr:row>
      <xdr:rowOff>113030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7861300" y="146850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62230</xdr:rowOff>
    </xdr:from>
    <xdr:to>
      <xdr:col>36</xdr:col>
      <xdr:colOff>165100</xdr:colOff>
      <xdr:row>85</xdr:row>
      <xdr:rowOff>163830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6921500" y="1463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111761</xdr:rowOff>
    </xdr:from>
    <xdr:to>
      <xdr:col>41</xdr:col>
      <xdr:colOff>50800</xdr:colOff>
      <xdr:row>85</xdr:row>
      <xdr:rowOff>113030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6972300" y="146850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372" name="n_1aveValue【福祉施設】&#10;一人当たり面積">
          <a:extLst>
            <a:ext uri="{FF2B5EF4-FFF2-40B4-BE49-F238E27FC236}">
              <a16:creationId xmlns:a16="http://schemas.microsoft.com/office/drawing/2014/main" id="{00000000-0008-0000-0F00-000074010000}"/>
            </a:ext>
          </a:extLst>
        </xdr:cNvPr>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373" name="n_2aveValue【福祉施設】&#10;一人当たり面積">
          <a:extLst>
            <a:ext uri="{FF2B5EF4-FFF2-40B4-BE49-F238E27FC236}">
              <a16:creationId xmlns:a16="http://schemas.microsoft.com/office/drawing/2014/main" id="{00000000-0008-0000-0F00-000075010000}"/>
            </a:ext>
          </a:extLst>
        </xdr:cNvPr>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374" name="n_3aveValue【福祉施設】&#10;一人当たり面積">
          <a:extLst>
            <a:ext uri="{FF2B5EF4-FFF2-40B4-BE49-F238E27FC236}">
              <a16:creationId xmlns:a16="http://schemas.microsoft.com/office/drawing/2014/main" id="{00000000-0008-0000-0F00-000076010000}"/>
            </a:ext>
          </a:extLst>
        </xdr:cNvPr>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163847</xdr:rowOff>
    </xdr:from>
    <xdr:ext cx="469744" cy="259045"/>
    <xdr:sp macro="" textlink="">
      <xdr:nvSpPr>
        <xdr:cNvPr id="375" name="n_4aveValue【福祉施設】&#10;一人当たり面積">
          <a:extLst>
            <a:ext uri="{FF2B5EF4-FFF2-40B4-BE49-F238E27FC236}">
              <a16:creationId xmlns:a16="http://schemas.microsoft.com/office/drawing/2014/main" id="{00000000-0008-0000-0F00-000077010000}"/>
            </a:ext>
          </a:extLst>
        </xdr:cNvPr>
        <xdr:cNvSpPr txBox="1"/>
      </xdr:nvSpPr>
      <xdr:spPr>
        <a:xfrm>
          <a:off x="6737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153688</xdr:rowOff>
    </xdr:from>
    <xdr:ext cx="469744" cy="259045"/>
    <xdr:sp macro="" textlink="">
      <xdr:nvSpPr>
        <xdr:cNvPr id="376" name="n_1mainValue【福祉施設】&#10;一人当たり面積">
          <a:extLst>
            <a:ext uri="{FF2B5EF4-FFF2-40B4-BE49-F238E27FC236}">
              <a16:creationId xmlns:a16="http://schemas.microsoft.com/office/drawing/2014/main" id="{00000000-0008-0000-0F00-000078010000}"/>
            </a:ext>
          </a:extLst>
        </xdr:cNvPr>
        <xdr:cNvSpPr txBox="1"/>
      </xdr:nvSpPr>
      <xdr:spPr>
        <a:xfrm>
          <a:off x="9391727" y="147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154957</xdr:rowOff>
    </xdr:from>
    <xdr:ext cx="469744" cy="259045"/>
    <xdr:sp macro="" textlink="">
      <xdr:nvSpPr>
        <xdr:cNvPr id="377" name="n_2mainValue【福祉施設】&#10;一人当たり面積">
          <a:extLst>
            <a:ext uri="{FF2B5EF4-FFF2-40B4-BE49-F238E27FC236}">
              <a16:creationId xmlns:a16="http://schemas.microsoft.com/office/drawing/2014/main" id="{00000000-0008-0000-0F00-000079010000}"/>
            </a:ext>
          </a:extLst>
        </xdr:cNvPr>
        <xdr:cNvSpPr txBox="1"/>
      </xdr:nvSpPr>
      <xdr:spPr>
        <a:xfrm>
          <a:off x="8515427" y="1472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153688</xdr:rowOff>
    </xdr:from>
    <xdr:ext cx="469744" cy="259045"/>
    <xdr:sp macro="" textlink="">
      <xdr:nvSpPr>
        <xdr:cNvPr id="378" name="n_3mainValue【福祉施設】&#10;一人当たり面積">
          <a:extLst>
            <a:ext uri="{FF2B5EF4-FFF2-40B4-BE49-F238E27FC236}">
              <a16:creationId xmlns:a16="http://schemas.microsoft.com/office/drawing/2014/main" id="{00000000-0008-0000-0F00-00007A010000}"/>
            </a:ext>
          </a:extLst>
        </xdr:cNvPr>
        <xdr:cNvSpPr txBox="1"/>
      </xdr:nvSpPr>
      <xdr:spPr>
        <a:xfrm>
          <a:off x="7626427" y="147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8907</xdr:rowOff>
    </xdr:from>
    <xdr:ext cx="469744" cy="259045"/>
    <xdr:sp macro="" textlink="">
      <xdr:nvSpPr>
        <xdr:cNvPr id="379" name="n_4mainValue【福祉施設】&#10;一人当たり面積">
          <a:extLst>
            <a:ext uri="{FF2B5EF4-FFF2-40B4-BE49-F238E27FC236}">
              <a16:creationId xmlns:a16="http://schemas.microsoft.com/office/drawing/2014/main" id="{00000000-0008-0000-0F00-00007B010000}"/>
            </a:ext>
          </a:extLst>
        </xdr:cNvPr>
        <xdr:cNvSpPr txBox="1"/>
      </xdr:nvSpPr>
      <xdr:spPr>
        <a:xfrm>
          <a:off x="6737427" y="1441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00000000-0008-0000-0F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00000000-0008-0000-0F00-0000A5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23" name="【一般廃棄物処理施設】&#10;有形固定資産減価償却率最大値テキスト">
          <a:extLst>
            <a:ext uri="{FF2B5EF4-FFF2-40B4-BE49-F238E27FC236}">
              <a16:creationId xmlns:a16="http://schemas.microsoft.com/office/drawing/2014/main" id="{00000000-0008-0000-0F00-0000A7010000}"/>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148607</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00000000-0008-0000-0F00-0000A9010000}"/>
            </a:ext>
          </a:extLst>
        </xdr:cNvPr>
        <xdr:cNvSpPr txBox="1"/>
      </xdr:nvSpPr>
      <xdr:spPr>
        <a:xfrm>
          <a:off x="16357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107315</xdr:rowOff>
    </xdr:from>
    <xdr:to>
      <xdr:col>85</xdr:col>
      <xdr:colOff>177800</xdr:colOff>
      <xdr:row>36</xdr:row>
      <xdr:rowOff>37465</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62687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130192</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00000000-0008-0000-0F00-0000B5010000}"/>
            </a:ext>
          </a:extLst>
        </xdr:cNvPr>
        <xdr:cNvSpPr txBox="1"/>
      </xdr:nvSpPr>
      <xdr:spPr>
        <a:xfrm>
          <a:off x="16357600"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53975</xdr:rowOff>
    </xdr:from>
    <xdr:to>
      <xdr:col>81</xdr:col>
      <xdr:colOff>101600</xdr:colOff>
      <xdr:row>35</xdr:row>
      <xdr:rowOff>155575</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5430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104775</xdr:rowOff>
    </xdr:from>
    <xdr:to>
      <xdr:col>85</xdr:col>
      <xdr:colOff>127000</xdr:colOff>
      <xdr:row>35</xdr:row>
      <xdr:rowOff>158115</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5481300" y="610552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635</xdr:rowOff>
    </xdr:from>
    <xdr:to>
      <xdr:col>76</xdr:col>
      <xdr:colOff>165100</xdr:colOff>
      <xdr:row>35</xdr:row>
      <xdr:rowOff>102235</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4541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51435</xdr:rowOff>
    </xdr:from>
    <xdr:to>
      <xdr:col>81</xdr:col>
      <xdr:colOff>50800</xdr:colOff>
      <xdr:row>35</xdr:row>
      <xdr:rowOff>104775</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4592300" y="60521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103505</xdr:rowOff>
    </xdr:from>
    <xdr:to>
      <xdr:col>72</xdr:col>
      <xdr:colOff>38100</xdr:colOff>
      <xdr:row>36</xdr:row>
      <xdr:rowOff>33655</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3652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51435</xdr:rowOff>
    </xdr:from>
    <xdr:to>
      <xdr:col>76</xdr:col>
      <xdr:colOff>114300</xdr:colOff>
      <xdr:row>35</xdr:row>
      <xdr:rowOff>154305</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flipV="1">
          <a:off x="13703300" y="605218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34925</xdr:rowOff>
    </xdr:from>
    <xdr:to>
      <xdr:col>67</xdr:col>
      <xdr:colOff>101600</xdr:colOff>
      <xdr:row>34</xdr:row>
      <xdr:rowOff>136525</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12763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85725</xdr:rowOff>
    </xdr:from>
    <xdr:to>
      <xdr:col>71</xdr:col>
      <xdr:colOff>177800</xdr:colOff>
      <xdr:row>35</xdr:row>
      <xdr:rowOff>154305</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814300" y="5915025"/>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3500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167657</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2611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652</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52660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118762</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4389744"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50182</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35007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153052</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2611744"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00000000-0008-0000-0F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00000000-0008-0000-0F00-0000DE010000}"/>
            </a:ext>
          </a:extLst>
        </xdr:cNvPr>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00000000-0008-0000-0F00-0000E0010000}"/>
            </a:ext>
          </a:extLst>
        </xdr:cNvPr>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95639</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00000000-0008-0000-0F00-0000E2010000}"/>
            </a:ext>
          </a:extLst>
        </xdr:cNvPr>
        <xdr:cNvSpPr txBox="1"/>
      </xdr:nvSpPr>
      <xdr:spPr>
        <a:xfrm>
          <a:off x="22199600" y="6610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47651</xdr:rowOff>
    </xdr:from>
    <xdr:to>
      <xdr:col>116</xdr:col>
      <xdr:colOff>114300</xdr:colOff>
      <xdr:row>41</xdr:row>
      <xdr:rowOff>149251</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22110700" y="70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134028</xdr:rowOff>
    </xdr:from>
    <xdr:ext cx="534377" cy="259045"/>
    <xdr:sp macro="" textlink="">
      <xdr:nvSpPr>
        <xdr:cNvPr id="494" name="【一般廃棄物処理施設】&#10;一人当たり有形固定資産（償却資産）額該当値テキスト">
          <a:extLst>
            <a:ext uri="{FF2B5EF4-FFF2-40B4-BE49-F238E27FC236}">
              <a16:creationId xmlns:a16="http://schemas.microsoft.com/office/drawing/2014/main" id="{00000000-0008-0000-0F00-0000EE010000}"/>
            </a:ext>
          </a:extLst>
        </xdr:cNvPr>
        <xdr:cNvSpPr txBox="1"/>
      </xdr:nvSpPr>
      <xdr:spPr>
        <a:xfrm>
          <a:off x="22199600" y="69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47734</xdr:rowOff>
    </xdr:from>
    <xdr:to>
      <xdr:col>112</xdr:col>
      <xdr:colOff>38100</xdr:colOff>
      <xdr:row>41</xdr:row>
      <xdr:rowOff>149334</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21272500" y="707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98451</xdr:rowOff>
    </xdr:from>
    <xdr:to>
      <xdr:col>116</xdr:col>
      <xdr:colOff>63500</xdr:colOff>
      <xdr:row>41</xdr:row>
      <xdr:rowOff>98534</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21323300" y="7127901"/>
          <a:ext cx="8382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48142</xdr:rowOff>
    </xdr:from>
    <xdr:to>
      <xdr:col>107</xdr:col>
      <xdr:colOff>101600</xdr:colOff>
      <xdr:row>41</xdr:row>
      <xdr:rowOff>149742</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20383500" y="70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98534</xdr:rowOff>
    </xdr:from>
    <xdr:to>
      <xdr:col>111</xdr:col>
      <xdr:colOff>177800</xdr:colOff>
      <xdr:row>41</xdr:row>
      <xdr:rowOff>98942</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20434300" y="7127984"/>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21746</xdr:rowOff>
    </xdr:from>
    <xdr:to>
      <xdr:col>102</xdr:col>
      <xdr:colOff>165100</xdr:colOff>
      <xdr:row>41</xdr:row>
      <xdr:rowOff>123346</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19494500" y="705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72546</xdr:rowOff>
    </xdr:from>
    <xdr:to>
      <xdr:col>107</xdr:col>
      <xdr:colOff>50800</xdr:colOff>
      <xdr:row>41</xdr:row>
      <xdr:rowOff>98942</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9545300" y="7101996"/>
          <a:ext cx="889000" cy="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55598</xdr:rowOff>
    </xdr:from>
    <xdr:to>
      <xdr:col>98</xdr:col>
      <xdr:colOff>38100</xdr:colOff>
      <xdr:row>41</xdr:row>
      <xdr:rowOff>157198</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18605500" y="708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72546</xdr:rowOff>
    </xdr:from>
    <xdr:to>
      <xdr:col>102</xdr:col>
      <xdr:colOff>114300</xdr:colOff>
      <xdr:row>41</xdr:row>
      <xdr:rowOff>106398</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18656300" y="7101996"/>
          <a:ext cx="889000" cy="3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20521</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28797</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18356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140461</xdr:rowOff>
    </xdr:from>
    <xdr:ext cx="534377" cy="259045"/>
    <xdr:sp macro="" textlink="">
      <xdr:nvSpPr>
        <xdr:cNvPr id="507" name="n_1main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21043411" y="716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140869</xdr:rowOff>
    </xdr:from>
    <xdr:ext cx="534377" cy="259045"/>
    <xdr:sp macro="" textlink="">
      <xdr:nvSpPr>
        <xdr:cNvPr id="508" name="n_2main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20167111" y="717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114473</xdr:rowOff>
    </xdr:from>
    <xdr:ext cx="534377" cy="259045"/>
    <xdr:sp macro="" textlink="">
      <xdr:nvSpPr>
        <xdr:cNvPr id="509" name="n_3mainValue【一般廃棄物処理施設】&#10;一人当たり有形固定資産（償却資産）額">
          <a:extLst>
            <a:ext uri="{FF2B5EF4-FFF2-40B4-BE49-F238E27FC236}">
              <a16:creationId xmlns:a16="http://schemas.microsoft.com/office/drawing/2014/main" id="{00000000-0008-0000-0F00-0000FD010000}"/>
            </a:ext>
          </a:extLst>
        </xdr:cNvPr>
        <xdr:cNvSpPr txBox="1"/>
      </xdr:nvSpPr>
      <xdr:spPr>
        <a:xfrm>
          <a:off x="19278111" y="71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148325</xdr:rowOff>
    </xdr:from>
    <xdr:ext cx="534377" cy="259045"/>
    <xdr:sp macro="" textlink="">
      <xdr:nvSpPr>
        <xdr:cNvPr id="510" name="n_4mainValue【一般廃棄物処理施設】&#10;一人当たり有形固定資産（償却資産）額">
          <a:extLst>
            <a:ext uri="{FF2B5EF4-FFF2-40B4-BE49-F238E27FC236}">
              <a16:creationId xmlns:a16="http://schemas.microsoft.com/office/drawing/2014/main" id="{00000000-0008-0000-0F00-0000FE010000}"/>
            </a:ext>
          </a:extLst>
        </xdr:cNvPr>
        <xdr:cNvSpPr txBox="1"/>
      </xdr:nvSpPr>
      <xdr:spPr>
        <a:xfrm>
          <a:off x="18389111" y="717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00000000-0008-0000-0F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534" name="【保健センター・保健所】&#10;有形固定資産減価償却率最小値テキスト">
          <a:extLst>
            <a:ext uri="{FF2B5EF4-FFF2-40B4-BE49-F238E27FC236}">
              <a16:creationId xmlns:a16="http://schemas.microsoft.com/office/drawing/2014/main" id="{00000000-0008-0000-0F00-000016020000}"/>
            </a:ext>
          </a:extLst>
        </xdr:cNvPr>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536" name="【保健センター・保健所】&#10;有形固定資産減価償却率最大値テキスト">
          <a:extLst>
            <a:ext uri="{FF2B5EF4-FFF2-40B4-BE49-F238E27FC236}">
              <a16:creationId xmlns:a16="http://schemas.microsoft.com/office/drawing/2014/main" id="{00000000-0008-0000-0F00-000018020000}"/>
            </a:ext>
          </a:extLst>
        </xdr:cNvPr>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00000000-0008-0000-0F00-00001A020000}"/>
            </a:ext>
          </a:extLst>
        </xdr:cNvPr>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84074</xdr:rowOff>
    </xdr:from>
    <xdr:to>
      <xdr:col>85</xdr:col>
      <xdr:colOff>177800</xdr:colOff>
      <xdr:row>60</xdr:row>
      <xdr:rowOff>14224</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62687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62501</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00000000-0008-0000-0F00-000026020000}"/>
            </a:ext>
          </a:extLst>
        </xdr:cNvPr>
        <xdr:cNvSpPr txBox="1"/>
      </xdr:nvSpPr>
      <xdr:spPr>
        <a:xfrm>
          <a:off x="16357600" y="1017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22352</xdr:rowOff>
    </xdr:from>
    <xdr:to>
      <xdr:col>81</xdr:col>
      <xdr:colOff>101600</xdr:colOff>
      <xdr:row>59</xdr:row>
      <xdr:rowOff>123952</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5430500" y="10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73152</xdr:rowOff>
    </xdr:from>
    <xdr:to>
      <xdr:col>85</xdr:col>
      <xdr:colOff>127000</xdr:colOff>
      <xdr:row>59</xdr:row>
      <xdr:rowOff>134874</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5481300" y="1018870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132080</xdr:rowOff>
    </xdr:from>
    <xdr:to>
      <xdr:col>76</xdr:col>
      <xdr:colOff>165100</xdr:colOff>
      <xdr:row>59</xdr:row>
      <xdr:rowOff>62230</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4541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73152</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4592300" y="1012698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52070</xdr:rowOff>
    </xdr:from>
    <xdr:to>
      <xdr:col>72</xdr:col>
      <xdr:colOff>38100</xdr:colOff>
      <xdr:row>58</xdr:row>
      <xdr:rowOff>153670</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3652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102870</xdr:rowOff>
    </xdr:from>
    <xdr:to>
      <xdr:col>76</xdr:col>
      <xdr:colOff>114300</xdr:colOff>
      <xdr:row>59</xdr:row>
      <xdr:rowOff>11430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3703300" y="100469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4064</xdr:rowOff>
    </xdr:from>
    <xdr:to>
      <xdr:col>67</xdr:col>
      <xdr:colOff>101600</xdr:colOff>
      <xdr:row>58</xdr:row>
      <xdr:rowOff>105664</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27635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54864</xdr:rowOff>
    </xdr:from>
    <xdr:to>
      <xdr:col>71</xdr:col>
      <xdr:colOff>177800</xdr:colOff>
      <xdr:row>58</xdr:row>
      <xdr:rowOff>102870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814300" y="999896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128795</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52660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83075</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4389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142511</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3500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105935</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2611744" y="1022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140479</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5266044"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122191</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2611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id="{00000000-0008-0000-0F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id="{00000000-0008-0000-0F00-00004D020000}"/>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id="{00000000-0008-0000-0F00-00004F020000}"/>
            </a:ext>
          </a:extLst>
        </xdr:cNvPr>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id="{00000000-0008-0000-0F00-000051020000}"/>
            </a:ext>
          </a:extLst>
        </xdr:cNvPr>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100076</xdr:rowOff>
    </xdr:from>
    <xdr:to>
      <xdr:col>116</xdr:col>
      <xdr:colOff>114300</xdr:colOff>
      <xdr:row>63</xdr:row>
      <xdr:rowOff>30226</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22110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15003</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id="{00000000-0008-0000-0F00-00005D020000}"/>
            </a:ext>
          </a:extLst>
        </xdr:cNvPr>
        <xdr:cNvSpPr txBox="1"/>
      </xdr:nvSpPr>
      <xdr:spPr>
        <a:xfrm>
          <a:off x="22199600" y="1064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100076</xdr:rowOff>
    </xdr:from>
    <xdr:to>
      <xdr:col>112</xdr:col>
      <xdr:colOff>38100</xdr:colOff>
      <xdr:row>63</xdr:row>
      <xdr:rowOff>30226</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21272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150876</xdr:rowOff>
    </xdr:from>
    <xdr:to>
      <xdr:col>116</xdr:col>
      <xdr:colOff>63500</xdr:colOff>
      <xdr:row>62</xdr:row>
      <xdr:rowOff>150876</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21323300" y="1078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100076</xdr:rowOff>
    </xdr:from>
    <xdr:to>
      <xdr:col>107</xdr:col>
      <xdr:colOff>101600</xdr:colOff>
      <xdr:row>63</xdr:row>
      <xdr:rowOff>30226</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20383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150876</xdr:rowOff>
    </xdr:from>
    <xdr:to>
      <xdr:col>111</xdr:col>
      <xdr:colOff>177800</xdr:colOff>
      <xdr:row>62</xdr:row>
      <xdr:rowOff>150876</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20434300" y="1078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19494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150876</xdr:rowOff>
    </xdr:from>
    <xdr:to>
      <xdr:col>107</xdr:col>
      <xdr:colOff>50800</xdr:colOff>
      <xdr:row>62</xdr:row>
      <xdr:rowOff>150876</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9545300" y="1078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100076</xdr:rowOff>
    </xdr:from>
    <xdr:to>
      <xdr:col>98</xdr:col>
      <xdr:colOff>38100</xdr:colOff>
      <xdr:row>63</xdr:row>
      <xdr:rowOff>30226</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18605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150876</xdr:rowOff>
    </xdr:from>
    <xdr:to>
      <xdr:col>102</xdr:col>
      <xdr:colOff>114300</xdr:colOff>
      <xdr:row>62</xdr:row>
      <xdr:rowOff>150876</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656300" y="1078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62755</xdr:rowOff>
    </xdr:from>
    <xdr:ext cx="469744" cy="259045"/>
    <xdr:sp macro="" textlink="">
      <xdr:nvSpPr>
        <xdr:cNvPr id="614" name="n_1aveValue【保健センター・保健所】&#10;一人当たり面積">
          <a:extLst>
            <a:ext uri="{FF2B5EF4-FFF2-40B4-BE49-F238E27FC236}">
              <a16:creationId xmlns:a16="http://schemas.microsoft.com/office/drawing/2014/main" id="{00000000-0008-0000-0F00-000066020000}"/>
            </a:ext>
          </a:extLst>
        </xdr:cNvPr>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615" name="n_2aveValue【保健センター・保健所】&#10;一人当たり面積">
          <a:extLst>
            <a:ext uri="{FF2B5EF4-FFF2-40B4-BE49-F238E27FC236}">
              <a16:creationId xmlns:a16="http://schemas.microsoft.com/office/drawing/2014/main" id="{00000000-0008-0000-0F00-000067020000}"/>
            </a:ext>
          </a:extLst>
        </xdr:cNvPr>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616" name="n_3aveValue【保健センター・保健所】&#10;一人当たり面積">
          <a:extLst>
            <a:ext uri="{FF2B5EF4-FFF2-40B4-BE49-F238E27FC236}">
              <a16:creationId xmlns:a16="http://schemas.microsoft.com/office/drawing/2014/main" id="{00000000-0008-0000-0F00-000068020000}"/>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617" name="n_4aveValue【保健センター・保健所】&#10;一人当たり面積">
          <a:extLst>
            <a:ext uri="{FF2B5EF4-FFF2-40B4-BE49-F238E27FC236}">
              <a16:creationId xmlns:a16="http://schemas.microsoft.com/office/drawing/2014/main" id="{00000000-0008-0000-0F00-000069020000}"/>
            </a:ext>
          </a:extLst>
        </xdr:cNvPr>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21353</xdr:rowOff>
    </xdr:from>
    <xdr:ext cx="469744" cy="259045"/>
    <xdr:sp macro="" textlink="">
      <xdr:nvSpPr>
        <xdr:cNvPr id="618" name="n_1mainValue【保健センター・保健所】&#10;一人当たり面積">
          <a:extLst>
            <a:ext uri="{FF2B5EF4-FFF2-40B4-BE49-F238E27FC236}">
              <a16:creationId xmlns:a16="http://schemas.microsoft.com/office/drawing/2014/main" id="{00000000-0008-0000-0F00-00006A020000}"/>
            </a:ext>
          </a:extLst>
        </xdr:cNvPr>
        <xdr:cNvSpPr txBox="1"/>
      </xdr:nvSpPr>
      <xdr:spPr>
        <a:xfrm>
          <a:off x="21075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619" name="n_2mainValue【保健センター・保健所】&#10;一人当たり面積">
          <a:extLst>
            <a:ext uri="{FF2B5EF4-FFF2-40B4-BE49-F238E27FC236}">
              <a16:creationId xmlns:a16="http://schemas.microsoft.com/office/drawing/2014/main" id="{00000000-0008-0000-0F00-00006B020000}"/>
            </a:ext>
          </a:extLst>
        </xdr:cNvPr>
        <xdr:cNvSpPr txBox="1"/>
      </xdr:nvSpPr>
      <xdr:spPr>
        <a:xfrm>
          <a:off x="20199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21353</xdr:rowOff>
    </xdr:from>
    <xdr:ext cx="469744" cy="259045"/>
    <xdr:sp macro="" textlink="">
      <xdr:nvSpPr>
        <xdr:cNvPr id="620" name="n_3mainValue【保健センター・保健所】&#10;一人当たり面積">
          <a:extLst>
            <a:ext uri="{FF2B5EF4-FFF2-40B4-BE49-F238E27FC236}">
              <a16:creationId xmlns:a16="http://schemas.microsoft.com/office/drawing/2014/main" id="{00000000-0008-0000-0F00-00006C020000}"/>
            </a:ext>
          </a:extLst>
        </xdr:cNvPr>
        <xdr:cNvSpPr txBox="1"/>
      </xdr:nvSpPr>
      <xdr:spPr>
        <a:xfrm>
          <a:off x="19310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21353</xdr:rowOff>
    </xdr:from>
    <xdr:ext cx="469744" cy="259045"/>
    <xdr:sp macro="" textlink="">
      <xdr:nvSpPr>
        <xdr:cNvPr id="621" name="n_4mainValue【保健センター・保健所】&#10;一人当たり面積">
          <a:extLst>
            <a:ext uri="{FF2B5EF4-FFF2-40B4-BE49-F238E27FC236}">
              <a16:creationId xmlns:a16="http://schemas.microsoft.com/office/drawing/2014/main" id="{00000000-0008-0000-0F00-00006D020000}"/>
            </a:ext>
          </a:extLst>
        </xdr:cNvPr>
        <xdr:cNvSpPr txBox="1"/>
      </xdr:nvSpPr>
      <xdr:spPr>
        <a:xfrm>
          <a:off x="18421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00000000-0008-0000-0F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648" name="【消防施設】&#10;有形固定資産減価償却率最小値テキスト">
          <a:extLst>
            <a:ext uri="{FF2B5EF4-FFF2-40B4-BE49-F238E27FC236}">
              <a16:creationId xmlns:a16="http://schemas.microsoft.com/office/drawing/2014/main" id="{00000000-0008-0000-0F00-000088020000}"/>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50" name="【消防施設】&#10;有形固定資産減価償却率最大値テキスト">
          <a:extLst>
            <a:ext uri="{FF2B5EF4-FFF2-40B4-BE49-F238E27FC236}">
              <a16:creationId xmlns:a16="http://schemas.microsoft.com/office/drawing/2014/main" id="{00000000-0008-0000-0F00-00008A020000}"/>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62428</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00000000-0008-0000-0F00-00008C020000}"/>
            </a:ext>
          </a:extLst>
        </xdr:cNvPr>
        <xdr:cNvSpPr txBox="1"/>
      </xdr:nvSpPr>
      <xdr:spPr>
        <a:xfrm>
          <a:off x="16357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86905</xdr:rowOff>
    </xdr:from>
    <xdr:to>
      <xdr:col>85</xdr:col>
      <xdr:colOff>177800</xdr:colOff>
      <xdr:row>86</xdr:row>
      <xdr:rowOff>17055</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62687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65332</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00000000-0008-0000-0F00-000098020000}"/>
            </a:ext>
          </a:extLst>
        </xdr:cNvPr>
        <xdr:cNvSpPr txBox="1"/>
      </xdr:nvSpPr>
      <xdr:spPr>
        <a:xfrm>
          <a:off x="16357600"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65677</xdr:rowOff>
    </xdr:from>
    <xdr:to>
      <xdr:col>81</xdr:col>
      <xdr:colOff>101600</xdr:colOff>
      <xdr:row>85</xdr:row>
      <xdr:rowOff>167277</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54305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116477</xdr:rowOff>
    </xdr:from>
    <xdr:to>
      <xdr:col>85</xdr:col>
      <xdr:colOff>127000</xdr:colOff>
      <xdr:row>85</xdr:row>
      <xdr:rowOff>137705</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5481300" y="14689727"/>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54248</xdr:rowOff>
    </xdr:from>
    <xdr:to>
      <xdr:col>76</xdr:col>
      <xdr:colOff>165100</xdr:colOff>
      <xdr:row>85</xdr:row>
      <xdr:rowOff>155848</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4541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105048</xdr:rowOff>
    </xdr:from>
    <xdr:to>
      <xdr:col>81</xdr:col>
      <xdr:colOff>50800</xdr:colOff>
      <xdr:row>85</xdr:row>
      <xdr:rowOff>116477</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4592300" y="1467829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31387</xdr:rowOff>
    </xdr:from>
    <xdr:to>
      <xdr:col>72</xdr:col>
      <xdr:colOff>38100</xdr:colOff>
      <xdr:row>85</xdr:row>
      <xdr:rowOff>132987</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3652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82187</xdr:rowOff>
    </xdr:from>
    <xdr:to>
      <xdr:col>76</xdr:col>
      <xdr:colOff>114300</xdr:colOff>
      <xdr:row>85</xdr:row>
      <xdr:rowOff>105048</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3703300" y="1465543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91802</xdr:rowOff>
    </xdr:from>
    <xdr:to>
      <xdr:col>67</xdr:col>
      <xdr:colOff>101600</xdr:colOff>
      <xdr:row>87</xdr:row>
      <xdr:rowOff>21952</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2763500" y="148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82187</xdr:rowOff>
    </xdr:from>
    <xdr:to>
      <xdr:col>71</xdr:col>
      <xdr:colOff>177800</xdr:colOff>
      <xdr:row>86</xdr:row>
      <xdr:rowOff>142602</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flipV="1">
          <a:off x="12814300" y="14655437"/>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73" name="n_1aveValue【消防施設】&#10;有形固定資産減価償却率">
          <a:extLst>
            <a:ext uri="{FF2B5EF4-FFF2-40B4-BE49-F238E27FC236}">
              <a16:creationId xmlns:a16="http://schemas.microsoft.com/office/drawing/2014/main" id="{00000000-0008-0000-0F00-0000A1020000}"/>
            </a:ext>
          </a:extLst>
        </xdr:cNvPr>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674" name="n_2aveValue【消防施設】&#10;有形固定資産減価償却率">
          <a:extLst>
            <a:ext uri="{FF2B5EF4-FFF2-40B4-BE49-F238E27FC236}">
              <a16:creationId xmlns:a16="http://schemas.microsoft.com/office/drawing/2014/main" id="{00000000-0008-0000-0F00-0000A2020000}"/>
            </a:ext>
          </a:extLst>
        </xdr:cNvPr>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75" name="n_3aveValue【消防施設】&#10;有形固定資産減価償却率">
          <a:extLst>
            <a:ext uri="{FF2B5EF4-FFF2-40B4-BE49-F238E27FC236}">
              <a16:creationId xmlns:a16="http://schemas.microsoft.com/office/drawing/2014/main" id="{00000000-0008-0000-0F00-0000A3020000}"/>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676" name="n_4aveValue【消防施設】&#10;有形固定資産減価償却率">
          <a:extLst>
            <a:ext uri="{FF2B5EF4-FFF2-40B4-BE49-F238E27FC236}">
              <a16:creationId xmlns:a16="http://schemas.microsoft.com/office/drawing/2014/main" id="{00000000-0008-0000-0F00-0000A4020000}"/>
            </a:ext>
          </a:extLst>
        </xdr:cNvPr>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158404</xdr:rowOff>
    </xdr:from>
    <xdr:ext cx="405111" cy="259045"/>
    <xdr:sp macro="" textlink="">
      <xdr:nvSpPr>
        <xdr:cNvPr id="677" name="n_1mainValue【消防施設】&#10;有形固定資産減価償却率">
          <a:extLst>
            <a:ext uri="{FF2B5EF4-FFF2-40B4-BE49-F238E27FC236}">
              <a16:creationId xmlns:a16="http://schemas.microsoft.com/office/drawing/2014/main" id="{00000000-0008-0000-0F00-0000A5020000}"/>
            </a:ext>
          </a:extLst>
        </xdr:cNvPr>
        <xdr:cNvSpPr txBox="1"/>
      </xdr:nvSpPr>
      <xdr:spPr>
        <a:xfrm>
          <a:off x="15266044" y="1473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146975</xdr:rowOff>
    </xdr:from>
    <xdr:ext cx="405111" cy="259045"/>
    <xdr:sp macro="" textlink="">
      <xdr:nvSpPr>
        <xdr:cNvPr id="678" name="n_2mainValue【消防施設】&#10;有形固定資産減価償却率">
          <a:extLst>
            <a:ext uri="{FF2B5EF4-FFF2-40B4-BE49-F238E27FC236}">
              <a16:creationId xmlns:a16="http://schemas.microsoft.com/office/drawing/2014/main" id="{00000000-0008-0000-0F00-0000A6020000}"/>
            </a:ext>
          </a:extLst>
        </xdr:cNvPr>
        <xdr:cNvSpPr txBox="1"/>
      </xdr:nvSpPr>
      <xdr:spPr>
        <a:xfrm>
          <a:off x="14389744" y="1472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124114</xdr:rowOff>
    </xdr:from>
    <xdr:ext cx="405111" cy="259045"/>
    <xdr:sp macro="" textlink="">
      <xdr:nvSpPr>
        <xdr:cNvPr id="679" name="n_3mainValue【消防施設】&#10;有形固定資産減価償却率">
          <a:extLst>
            <a:ext uri="{FF2B5EF4-FFF2-40B4-BE49-F238E27FC236}">
              <a16:creationId xmlns:a16="http://schemas.microsoft.com/office/drawing/2014/main" id="{00000000-0008-0000-0F00-0000A7020000}"/>
            </a:ext>
          </a:extLst>
        </xdr:cNvPr>
        <xdr:cNvSpPr txBox="1"/>
      </xdr:nvSpPr>
      <xdr:spPr>
        <a:xfrm>
          <a:off x="13500744" y="146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13079</xdr:rowOff>
    </xdr:from>
    <xdr:ext cx="405111" cy="259045"/>
    <xdr:sp macro="" textlink="">
      <xdr:nvSpPr>
        <xdr:cNvPr id="680" name="n_4mainValue【消防施設】&#10;有形固定資産減価償却率">
          <a:extLst>
            <a:ext uri="{FF2B5EF4-FFF2-40B4-BE49-F238E27FC236}">
              <a16:creationId xmlns:a16="http://schemas.microsoft.com/office/drawing/2014/main" id="{00000000-0008-0000-0F00-0000A8020000}"/>
            </a:ext>
          </a:extLst>
        </xdr:cNvPr>
        <xdr:cNvSpPr txBox="1"/>
      </xdr:nvSpPr>
      <xdr:spPr>
        <a:xfrm>
          <a:off x="12611744" y="1492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00000000-0008-0000-0F00-0000B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705" name="【消防施設】&#10;一人当たり面積最小値テキスト">
          <a:extLst>
            <a:ext uri="{FF2B5EF4-FFF2-40B4-BE49-F238E27FC236}">
              <a16:creationId xmlns:a16="http://schemas.microsoft.com/office/drawing/2014/main" id="{00000000-0008-0000-0F00-0000C1020000}"/>
            </a:ext>
          </a:extLst>
        </xdr:cNvPr>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07" name="【消防施設】&#10;一人当たり面積最大値テキスト">
          <a:extLst>
            <a:ext uri="{FF2B5EF4-FFF2-40B4-BE49-F238E27FC236}">
              <a16:creationId xmlns:a16="http://schemas.microsoft.com/office/drawing/2014/main" id="{00000000-0008-0000-0F00-0000C3020000}"/>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709" name="【消防施設】&#10;一人当たり面積平均値テキスト">
          <a:extLst>
            <a:ext uri="{FF2B5EF4-FFF2-40B4-BE49-F238E27FC236}">
              <a16:creationId xmlns:a16="http://schemas.microsoft.com/office/drawing/2014/main" id="{00000000-0008-0000-0F00-0000C5020000}"/>
            </a:ext>
          </a:extLst>
        </xdr:cNvPr>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40639</xdr:rowOff>
    </xdr:from>
    <xdr:to>
      <xdr:col>116</xdr:col>
      <xdr:colOff>114300</xdr:colOff>
      <xdr:row>86</xdr:row>
      <xdr:rowOff>142239</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221107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127016</xdr:rowOff>
    </xdr:from>
    <xdr:ext cx="469744" cy="259045"/>
    <xdr:sp macro="" textlink="">
      <xdr:nvSpPr>
        <xdr:cNvPr id="721" name="【消防施設】&#10;一人当たり面積該当値テキスト">
          <a:extLst>
            <a:ext uri="{FF2B5EF4-FFF2-40B4-BE49-F238E27FC236}">
              <a16:creationId xmlns:a16="http://schemas.microsoft.com/office/drawing/2014/main" id="{00000000-0008-0000-0F00-0000D1020000}"/>
            </a:ext>
          </a:extLst>
        </xdr:cNvPr>
        <xdr:cNvSpPr txBox="1"/>
      </xdr:nvSpPr>
      <xdr:spPr>
        <a:xfrm>
          <a:off x="22199600" y="147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40639</xdr:rowOff>
    </xdr:from>
    <xdr:to>
      <xdr:col>112</xdr:col>
      <xdr:colOff>38100</xdr:colOff>
      <xdr:row>86</xdr:row>
      <xdr:rowOff>142239</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21272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91439</xdr:rowOff>
    </xdr:from>
    <xdr:to>
      <xdr:col>116</xdr:col>
      <xdr:colOff>63500</xdr:colOff>
      <xdr:row>86</xdr:row>
      <xdr:rowOff>91439</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21323300" y="14836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40639</xdr:rowOff>
    </xdr:from>
    <xdr:to>
      <xdr:col>107</xdr:col>
      <xdr:colOff>101600</xdr:colOff>
      <xdr:row>86</xdr:row>
      <xdr:rowOff>142239</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20383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91439</xdr:rowOff>
    </xdr:from>
    <xdr:to>
      <xdr:col>111</xdr:col>
      <xdr:colOff>177800</xdr:colOff>
      <xdr:row>86</xdr:row>
      <xdr:rowOff>91439</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20434300" y="14836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40639</xdr:rowOff>
    </xdr:from>
    <xdr:to>
      <xdr:col>102</xdr:col>
      <xdr:colOff>165100</xdr:colOff>
      <xdr:row>86</xdr:row>
      <xdr:rowOff>142239</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19494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91439</xdr:rowOff>
    </xdr:from>
    <xdr:to>
      <xdr:col>107</xdr:col>
      <xdr:colOff>50800</xdr:colOff>
      <xdr:row>86</xdr:row>
      <xdr:rowOff>91439</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9545300" y="14836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40639</xdr:rowOff>
    </xdr:from>
    <xdr:to>
      <xdr:col>98</xdr:col>
      <xdr:colOff>38100</xdr:colOff>
      <xdr:row>86</xdr:row>
      <xdr:rowOff>142239</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18605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91439</xdr:rowOff>
    </xdr:from>
    <xdr:to>
      <xdr:col>102</xdr:col>
      <xdr:colOff>114300</xdr:colOff>
      <xdr:row>86</xdr:row>
      <xdr:rowOff>91439</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8656300" y="14836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730" name="n_1aveValue【消防施設】&#10;一人当たり面積">
          <a:extLst>
            <a:ext uri="{FF2B5EF4-FFF2-40B4-BE49-F238E27FC236}">
              <a16:creationId xmlns:a16="http://schemas.microsoft.com/office/drawing/2014/main" id="{00000000-0008-0000-0F00-0000DA020000}"/>
            </a:ext>
          </a:extLst>
        </xdr:cNvPr>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731" name="n_2aveValue【消防施設】&#10;一人当たり面積">
          <a:extLst>
            <a:ext uri="{FF2B5EF4-FFF2-40B4-BE49-F238E27FC236}">
              <a16:creationId xmlns:a16="http://schemas.microsoft.com/office/drawing/2014/main" id="{00000000-0008-0000-0F00-0000DB020000}"/>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732" name="n_3aveValue【消防施設】&#10;一人当たり面積">
          <a:extLst>
            <a:ext uri="{FF2B5EF4-FFF2-40B4-BE49-F238E27FC236}">
              <a16:creationId xmlns:a16="http://schemas.microsoft.com/office/drawing/2014/main" id="{00000000-0008-0000-0F00-0000DC020000}"/>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33" name="n_4aveValue【消防施設】&#10;一人当たり面積">
          <a:extLst>
            <a:ext uri="{FF2B5EF4-FFF2-40B4-BE49-F238E27FC236}">
              <a16:creationId xmlns:a16="http://schemas.microsoft.com/office/drawing/2014/main" id="{00000000-0008-0000-0F00-0000DD020000}"/>
            </a:ext>
          </a:extLst>
        </xdr:cNvPr>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133366</xdr:rowOff>
    </xdr:from>
    <xdr:ext cx="469744" cy="259045"/>
    <xdr:sp macro="" textlink="">
      <xdr:nvSpPr>
        <xdr:cNvPr id="734" name="n_1mainValue【消防施設】&#10;一人当たり面積">
          <a:extLst>
            <a:ext uri="{FF2B5EF4-FFF2-40B4-BE49-F238E27FC236}">
              <a16:creationId xmlns:a16="http://schemas.microsoft.com/office/drawing/2014/main" id="{00000000-0008-0000-0F00-0000DE020000}"/>
            </a:ext>
          </a:extLst>
        </xdr:cNvPr>
        <xdr:cNvSpPr txBox="1"/>
      </xdr:nvSpPr>
      <xdr:spPr>
        <a:xfrm>
          <a:off x="21075727"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133366</xdr:rowOff>
    </xdr:from>
    <xdr:ext cx="469744" cy="259045"/>
    <xdr:sp macro="" textlink="">
      <xdr:nvSpPr>
        <xdr:cNvPr id="735" name="n_2mainValue【消防施設】&#10;一人当たり面積">
          <a:extLst>
            <a:ext uri="{FF2B5EF4-FFF2-40B4-BE49-F238E27FC236}">
              <a16:creationId xmlns:a16="http://schemas.microsoft.com/office/drawing/2014/main" id="{00000000-0008-0000-0F00-0000DF020000}"/>
            </a:ext>
          </a:extLst>
        </xdr:cNvPr>
        <xdr:cNvSpPr txBox="1"/>
      </xdr:nvSpPr>
      <xdr:spPr>
        <a:xfrm>
          <a:off x="20199427"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133366</xdr:rowOff>
    </xdr:from>
    <xdr:ext cx="469744" cy="259045"/>
    <xdr:sp macro="" textlink="">
      <xdr:nvSpPr>
        <xdr:cNvPr id="736" name="n_3mainValue【消防施設】&#10;一人当たり面積">
          <a:extLst>
            <a:ext uri="{FF2B5EF4-FFF2-40B4-BE49-F238E27FC236}">
              <a16:creationId xmlns:a16="http://schemas.microsoft.com/office/drawing/2014/main" id="{00000000-0008-0000-0F00-0000E0020000}"/>
            </a:ext>
          </a:extLst>
        </xdr:cNvPr>
        <xdr:cNvSpPr txBox="1"/>
      </xdr:nvSpPr>
      <xdr:spPr>
        <a:xfrm>
          <a:off x="19310427"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133366</xdr:rowOff>
    </xdr:from>
    <xdr:ext cx="469744" cy="259045"/>
    <xdr:sp macro="" textlink="">
      <xdr:nvSpPr>
        <xdr:cNvPr id="737" name="n_4mainValue【消防施設】&#10;一人当たり面積">
          <a:extLst>
            <a:ext uri="{FF2B5EF4-FFF2-40B4-BE49-F238E27FC236}">
              <a16:creationId xmlns:a16="http://schemas.microsoft.com/office/drawing/2014/main" id="{00000000-0008-0000-0F00-0000E1020000}"/>
            </a:ext>
          </a:extLst>
        </xdr:cNvPr>
        <xdr:cNvSpPr txBox="1"/>
      </xdr:nvSpPr>
      <xdr:spPr>
        <a:xfrm>
          <a:off x="18421427"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00000000-0008-0000-0F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64" name="【庁舎】&#10;有形固定資産減価償却率最小値テキスト">
          <a:extLst>
            <a:ext uri="{FF2B5EF4-FFF2-40B4-BE49-F238E27FC236}">
              <a16:creationId xmlns:a16="http://schemas.microsoft.com/office/drawing/2014/main" id="{00000000-0008-0000-0F00-0000FC020000}"/>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766" name="【庁舎】&#10;有形固定資産減価償却率最大値テキスト">
          <a:extLst>
            <a:ext uri="{FF2B5EF4-FFF2-40B4-BE49-F238E27FC236}">
              <a16:creationId xmlns:a16="http://schemas.microsoft.com/office/drawing/2014/main" id="{00000000-0008-0000-0F00-0000FE020000}"/>
            </a:ext>
          </a:extLst>
        </xdr:cNvPr>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768" name="【庁舎】&#10;有形固定資産減価償却率平均値テキスト">
          <a:extLst>
            <a:ext uri="{FF2B5EF4-FFF2-40B4-BE49-F238E27FC236}">
              <a16:creationId xmlns:a16="http://schemas.microsoft.com/office/drawing/2014/main" id="{00000000-0008-0000-0F00-000000030000}"/>
            </a:ext>
          </a:extLst>
        </xdr:cNvPr>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165826</xdr:rowOff>
    </xdr:from>
    <xdr:to>
      <xdr:col>85</xdr:col>
      <xdr:colOff>177800</xdr:colOff>
      <xdr:row>100</xdr:row>
      <xdr:rowOff>95976</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6268700" y="171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118853</xdr:rowOff>
    </xdr:from>
    <xdr:ext cx="340478" cy="259045"/>
    <xdr:sp macro="" textlink="">
      <xdr:nvSpPr>
        <xdr:cNvPr id="780" name="【庁舎】&#10;有形固定資産減価償却率該当値テキスト">
          <a:extLst>
            <a:ext uri="{FF2B5EF4-FFF2-40B4-BE49-F238E27FC236}">
              <a16:creationId xmlns:a16="http://schemas.microsoft.com/office/drawing/2014/main" id="{00000000-0008-0000-0F00-00000C030000}"/>
            </a:ext>
          </a:extLst>
        </xdr:cNvPr>
        <xdr:cNvSpPr txBox="1"/>
      </xdr:nvSpPr>
      <xdr:spPr>
        <a:xfrm>
          <a:off x="16357600" y="17092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131536</xdr:rowOff>
    </xdr:from>
    <xdr:to>
      <xdr:col>81</xdr:col>
      <xdr:colOff>101600</xdr:colOff>
      <xdr:row>100</xdr:row>
      <xdr:rowOff>61686</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5430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10886</xdr:rowOff>
    </xdr:from>
    <xdr:to>
      <xdr:col>85</xdr:col>
      <xdr:colOff>127000</xdr:colOff>
      <xdr:row>100</xdr:row>
      <xdr:rowOff>45176</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5481300" y="1715588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98879</xdr:rowOff>
    </xdr:from>
    <xdr:to>
      <xdr:col>76</xdr:col>
      <xdr:colOff>165100</xdr:colOff>
      <xdr:row>100</xdr:row>
      <xdr:rowOff>29029</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4541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149679</xdr:rowOff>
    </xdr:from>
    <xdr:to>
      <xdr:col>81</xdr:col>
      <xdr:colOff>50800</xdr:colOff>
      <xdr:row>100</xdr:row>
      <xdr:rowOff>10886</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4592300" y="17123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66221</xdr:rowOff>
    </xdr:from>
    <xdr:to>
      <xdr:col>72</xdr:col>
      <xdr:colOff>38100</xdr:colOff>
      <xdr:row>99</xdr:row>
      <xdr:rowOff>167821</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3652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117021</xdr:rowOff>
    </xdr:from>
    <xdr:to>
      <xdr:col>76</xdr:col>
      <xdr:colOff>114300</xdr:colOff>
      <xdr:row>99</xdr:row>
      <xdr:rowOff>149679</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3703300" y="17090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66221</xdr:rowOff>
    </xdr:from>
    <xdr:to>
      <xdr:col>67</xdr:col>
      <xdr:colOff>101600</xdr:colOff>
      <xdr:row>107</xdr:row>
      <xdr:rowOff>167821</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2763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117021</xdr:rowOff>
    </xdr:from>
    <xdr:to>
      <xdr:col>71</xdr:col>
      <xdr:colOff>177800</xdr:colOff>
      <xdr:row>107</xdr:row>
      <xdr:rowOff>117021</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flipV="1">
          <a:off x="12814300" y="17090571"/>
          <a:ext cx="8890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789" name="n_1aveValue【庁舎】&#10;有形固定資産減価償却率">
          <a:extLst>
            <a:ext uri="{FF2B5EF4-FFF2-40B4-BE49-F238E27FC236}">
              <a16:creationId xmlns:a16="http://schemas.microsoft.com/office/drawing/2014/main" id="{00000000-0008-0000-0F00-000015030000}"/>
            </a:ext>
          </a:extLst>
        </xdr:cNvPr>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790" name="n_2aveValue【庁舎】&#10;有形固定資産減価償却率">
          <a:extLst>
            <a:ext uri="{FF2B5EF4-FFF2-40B4-BE49-F238E27FC236}">
              <a16:creationId xmlns:a16="http://schemas.microsoft.com/office/drawing/2014/main" id="{00000000-0008-0000-0F00-000016030000}"/>
            </a:ext>
          </a:extLst>
        </xdr:cNvPr>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791" name="n_3aveValue【庁舎】&#10;有形固定資産減価償却率">
          <a:extLst>
            <a:ext uri="{FF2B5EF4-FFF2-40B4-BE49-F238E27FC236}">
              <a16:creationId xmlns:a16="http://schemas.microsoft.com/office/drawing/2014/main" id="{00000000-0008-0000-0F00-000017030000}"/>
            </a:ext>
          </a:extLst>
        </xdr:cNvPr>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92" name="n_4aveValue【庁舎】&#10;有形固定資産減価償却率">
          <a:extLst>
            <a:ext uri="{FF2B5EF4-FFF2-40B4-BE49-F238E27FC236}">
              <a16:creationId xmlns:a16="http://schemas.microsoft.com/office/drawing/2014/main" id="{00000000-0008-0000-0F00-000018030000}"/>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78213</xdr:rowOff>
    </xdr:from>
    <xdr:ext cx="340478" cy="259045"/>
    <xdr:sp macro="" textlink="">
      <xdr:nvSpPr>
        <xdr:cNvPr id="793" name="n_1mainValue【庁舎】&#10;有形固定資産減価償却率">
          <a:extLst>
            <a:ext uri="{FF2B5EF4-FFF2-40B4-BE49-F238E27FC236}">
              <a16:creationId xmlns:a16="http://schemas.microsoft.com/office/drawing/2014/main" id="{00000000-0008-0000-0F00-000019030000}"/>
            </a:ext>
          </a:extLst>
        </xdr:cNvPr>
        <xdr:cNvSpPr txBox="1"/>
      </xdr:nvSpPr>
      <xdr:spPr>
        <a:xfrm>
          <a:off x="15298361"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45556</xdr:rowOff>
    </xdr:from>
    <xdr:ext cx="340478" cy="259045"/>
    <xdr:sp macro="" textlink="">
      <xdr:nvSpPr>
        <xdr:cNvPr id="794" name="n_2mainValue【庁舎】&#10;有形固定資産減価償却率">
          <a:extLst>
            <a:ext uri="{FF2B5EF4-FFF2-40B4-BE49-F238E27FC236}">
              <a16:creationId xmlns:a16="http://schemas.microsoft.com/office/drawing/2014/main" id="{00000000-0008-0000-0F00-00001A030000}"/>
            </a:ext>
          </a:extLst>
        </xdr:cNvPr>
        <xdr:cNvSpPr txBox="1"/>
      </xdr:nvSpPr>
      <xdr:spPr>
        <a:xfrm>
          <a:off x="144220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12898</xdr:rowOff>
    </xdr:from>
    <xdr:ext cx="340478" cy="259045"/>
    <xdr:sp macro="" textlink="">
      <xdr:nvSpPr>
        <xdr:cNvPr id="795" name="n_3mainValue【庁舎】&#10;有形固定資産減価償却率">
          <a:extLst>
            <a:ext uri="{FF2B5EF4-FFF2-40B4-BE49-F238E27FC236}">
              <a16:creationId xmlns:a16="http://schemas.microsoft.com/office/drawing/2014/main" id="{00000000-0008-0000-0F00-00001B030000}"/>
            </a:ext>
          </a:extLst>
        </xdr:cNvPr>
        <xdr:cNvSpPr txBox="1"/>
      </xdr:nvSpPr>
      <xdr:spPr>
        <a:xfrm>
          <a:off x="13533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158948</xdr:rowOff>
    </xdr:from>
    <xdr:ext cx="405111" cy="259045"/>
    <xdr:sp macro="" textlink="">
      <xdr:nvSpPr>
        <xdr:cNvPr id="796" name="n_4mainValue【庁舎】&#10;有形固定資産減価償却率">
          <a:extLst>
            <a:ext uri="{FF2B5EF4-FFF2-40B4-BE49-F238E27FC236}">
              <a16:creationId xmlns:a16="http://schemas.microsoft.com/office/drawing/2014/main" id="{00000000-0008-0000-0F00-00001C030000}"/>
            </a:ext>
          </a:extLst>
        </xdr:cNvPr>
        <xdr:cNvSpPr txBox="1"/>
      </xdr:nvSpPr>
      <xdr:spPr>
        <a:xfrm>
          <a:off x="12611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id="{00000000-0008-0000-0F00-00003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823" name="【庁舎】&#10;一人当たり面積最小値テキスト">
          <a:extLst>
            <a:ext uri="{FF2B5EF4-FFF2-40B4-BE49-F238E27FC236}">
              <a16:creationId xmlns:a16="http://schemas.microsoft.com/office/drawing/2014/main" id="{00000000-0008-0000-0F00-000037030000}"/>
            </a:ext>
          </a:extLst>
        </xdr:cNvPr>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825" name="【庁舎】&#10;一人当たり面積最大値テキスト">
          <a:extLst>
            <a:ext uri="{FF2B5EF4-FFF2-40B4-BE49-F238E27FC236}">
              <a16:creationId xmlns:a16="http://schemas.microsoft.com/office/drawing/2014/main" id="{00000000-0008-0000-0F00-000039030000}"/>
            </a:ext>
          </a:extLst>
        </xdr:cNvPr>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827" name="【庁舎】&#10;一人当たり面積平均値テキスト">
          <a:extLst>
            <a:ext uri="{FF2B5EF4-FFF2-40B4-BE49-F238E27FC236}">
              <a16:creationId xmlns:a16="http://schemas.microsoft.com/office/drawing/2014/main" id="{00000000-0008-0000-0F00-00003B030000}"/>
            </a:ext>
          </a:extLst>
        </xdr:cNvPr>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22110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15257</xdr:rowOff>
    </xdr:from>
    <xdr:ext cx="469744" cy="259045"/>
    <xdr:sp macro="" textlink="">
      <xdr:nvSpPr>
        <xdr:cNvPr id="839" name="【庁舎】&#10;一人当たり面積該当値テキスト">
          <a:extLst>
            <a:ext uri="{FF2B5EF4-FFF2-40B4-BE49-F238E27FC236}">
              <a16:creationId xmlns:a16="http://schemas.microsoft.com/office/drawing/2014/main" id="{00000000-0008-0000-0F00-000047030000}"/>
            </a:ext>
          </a:extLst>
        </xdr:cNvPr>
        <xdr:cNvSpPr txBox="1"/>
      </xdr:nvSpPr>
      <xdr:spPr>
        <a:xfrm>
          <a:off x="22199600"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36830</xdr:rowOff>
    </xdr:from>
    <xdr:to>
      <xdr:col>112</xdr:col>
      <xdr:colOff>38100</xdr:colOff>
      <xdr:row>106</xdr:row>
      <xdr:rowOff>138430</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87630</xdr:rowOff>
    </xdr:from>
    <xdr:to>
      <xdr:col>116</xdr:col>
      <xdr:colOff>63500</xdr:colOff>
      <xdr:row>106</xdr:row>
      <xdr:rowOff>87630</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21323300" y="18261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38463</xdr:rowOff>
    </xdr:from>
    <xdr:to>
      <xdr:col>107</xdr:col>
      <xdr:colOff>101600</xdr:colOff>
      <xdr:row>106</xdr:row>
      <xdr:rowOff>140063</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20383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106</xdr:row>
      <xdr:rowOff>89263</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flipV="1">
          <a:off x="20434300" y="182613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35198</xdr:rowOff>
    </xdr:from>
    <xdr:to>
      <xdr:col>102</xdr:col>
      <xdr:colOff>165100</xdr:colOff>
      <xdr:row>106</xdr:row>
      <xdr:rowOff>136798</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19494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85998</xdr:rowOff>
    </xdr:from>
    <xdr:to>
      <xdr:col>107</xdr:col>
      <xdr:colOff>50800</xdr:colOff>
      <xdr:row>106</xdr:row>
      <xdr:rowOff>89263</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9545300" y="182596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125005</xdr:rowOff>
    </xdr:from>
    <xdr:to>
      <xdr:col>98</xdr:col>
      <xdr:colOff>38100</xdr:colOff>
      <xdr:row>108</xdr:row>
      <xdr:rowOff>55155</xdr:rowOff>
    </xdr:to>
    <xdr:sp macro="" textlink="">
      <xdr:nvSpPr>
        <xdr:cNvPr id="846" name="楕円 845">
          <a:extLst>
            <a:ext uri="{FF2B5EF4-FFF2-40B4-BE49-F238E27FC236}">
              <a16:creationId xmlns:a16="http://schemas.microsoft.com/office/drawing/2014/main" id="{00000000-0008-0000-0F00-00004E030000}"/>
            </a:ext>
          </a:extLst>
        </xdr:cNvPr>
        <xdr:cNvSpPr/>
      </xdr:nvSpPr>
      <xdr:spPr>
        <a:xfrm>
          <a:off x="18605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85998</xdr:rowOff>
    </xdr:from>
    <xdr:to>
      <xdr:col>102</xdr:col>
      <xdr:colOff>114300</xdr:colOff>
      <xdr:row>108</xdr:row>
      <xdr:rowOff>4355</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flipV="1">
          <a:off x="18656300" y="18259698"/>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848" name="n_1aveValue【庁舎】&#10;一人当たり面積">
          <a:extLst>
            <a:ext uri="{FF2B5EF4-FFF2-40B4-BE49-F238E27FC236}">
              <a16:creationId xmlns:a16="http://schemas.microsoft.com/office/drawing/2014/main" id="{00000000-0008-0000-0F00-000050030000}"/>
            </a:ext>
          </a:extLst>
        </xdr:cNvPr>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849" name="n_2aveValue【庁舎】&#10;一人当たり面積">
          <a:extLst>
            <a:ext uri="{FF2B5EF4-FFF2-40B4-BE49-F238E27FC236}">
              <a16:creationId xmlns:a16="http://schemas.microsoft.com/office/drawing/2014/main" id="{00000000-0008-0000-0F00-000051030000}"/>
            </a:ext>
          </a:extLst>
        </xdr:cNvPr>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850" name="n_3aveValue【庁舎】&#10;一人当たり面積">
          <a:extLst>
            <a:ext uri="{FF2B5EF4-FFF2-40B4-BE49-F238E27FC236}">
              <a16:creationId xmlns:a16="http://schemas.microsoft.com/office/drawing/2014/main" id="{00000000-0008-0000-0F00-000052030000}"/>
            </a:ext>
          </a:extLst>
        </xdr:cNvPr>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851" name="n_4aveValue【庁舎】&#10;一人当たり面積">
          <a:extLst>
            <a:ext uri="{FF2B5EF4-FFF2-40B4-BE49-F238E27FC236}">
              <a16:creationId xmlns:a16="http://schemas.microsoft.com/office/drawing/2014/main" id="{00000000-0008-0000-0F00-000053030000}"/>
            </a:ext>
          </a:extLst>
        </xdr:cNvPr>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129557</xdr:rowOff>
    </xdr:from>
    <xdr:ext cx="469744" cy="259045"/>
    <xdr:sp macro="" textlink="">
      <xdr:nvSpPr>
        <xdr:cNvPr id="852" name="n_1mainValue【庁舎】&#10;一人当たり面積">
          <a:extLst>
            <a:ext uri="{FF2B5EF4-FFF2-40B4-BE49-F238E27FC236}">
              <a16:creationId xmlns:a16="http://schemas.microsoft.com/office/drawing/2014/main" id="{00000000-0008-0000-0F00-000054030000}"/>
            </a:ext>
          </a:extLst>
        </xdr:cNvPr>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131190</xdr:rowOff>
    </xdr:from>
    <xdr:ext cx="469744" cy="259045"/>
    <xdr:sp macro="" textlink="">
      <xdr:nvSpPr>
        <xdr:cNvPr id="853" name="n_2mainValue【庁舎】&#10;一人当たり面積">
          <a:extLst>
            <a:ext uri="{FF2B5EF4-FFF2-40B4-BE49-F238E27FC236}">
              <a16:creationId xmlns:a16="http://schemas.microsoft.com/office/drawing/2014/main" id="{00000000-0008-0000-0F00-000055030000}"/>
            </a:ext>
          </a:extLst>
        </xdr:cNvPr>
        <xdr:cNvSpPr txBox="1"/>
      </xdr:nvSpPr>
      <xdr:spPr>
        <a:xfrm>
          <a:off x="20199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127925</xdr:rowOff>
    </xdr:from>
    <xdr:ext cx="469744" cy="259045"/>
    <xdr:sp macro="" textlink="">
      <xdr:nvSpPr>
        <xdr:cNvPr id="854" name="n_3mainValue【庁舎】&#10;一人当たり面積">
          <a:extLst>
            <a:ext uri="{FF2B5EF4-FFF2-40B4-BE49-F238E27FC236}">
              <a16:creationId xmlns:a16="http://schemas.microsoft.com/office/drawing/2014/main" id="{00000000-0008-0000-0F00-000056030000}"/>
            </a:ext>
          </a:extLst>
        </xdr:cNvPr>
        <xdr:cNvSpPr txBox="1"/>
      </xdr:nvSpPr>
      <xdr:spPr>
        <a:xfrm>
          <a:off x="193104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46282</xdr:rowOff>
    </xdr:from>
    <xdr:ext cx="469744" cy="259045"/>
    <xdr:sp macro="" textlink="">
      <xdr:nvSpPr>
        <xdr:cNvPr id="855" name="n_4mainValue【庁舎】&#10;一人当たり面積">
          <a:extLst>
            <a:ext uri="{FF2B5EF4-FFF2-40B4-BE49-F238E27FC236}">
              <a16:creationId xmlns:a16="http://schemas.microsoft.com/office/drawing/2014/main" id="{00000000-0008-0000-0F00-000057030000}"/>
            </a:ext>
          </a:extLst>
        </xdr:cNvPr>
        <xdr:cNvSpPr txBox="1"/>
      </xdr:nvSpPr>
      <xdr:spPr>
        <a:xfrm>
          <a:off x="18421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00000000-0008-0000-0F00-00005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00000000-0008-0000-0F00-00005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年度に建て替えられたため、有形固定資産減価償却率が低くなっている。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・消防施設については広域化に伴い再配置を行う必要があるため、令和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年度までに建て替えを行う。財源については起債を予定している。この建て替えにより、有形固定資産減価償却率の減少が予想される。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18,428
17,902
5.18
6,699,357
6,335,574
329,356
4,248,114
7,293,323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類似団体と比較しても高い水準で推移している。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令和元年度は社会福祉費の増により基準財政需要額が増加したのに対し、基準財政収入額はほぼ増加しなかったため、財政力指数としては低下した。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今後も行政の効率化に努めることにより財政の健全化を図っていく。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55563</xdr:rowOff>
    </xdr:from>
    <xdr:to>
      <xdr:col>23</xdr:col>
      <xdr:colOff>133350</xdr:colOff>
      <xdr:row>42</xdr:row>
      <xdr:rowOff>65617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256463"/>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55563</xdr:rowOff>
    </xdr:from>
    <xdr:to>
      <xdr:col>19</xdr:col>
      <xdr:colOff>133350</xdr:colOff>
      <xdr:row>42</xdr:row>
      <xdr:rowOff>55563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256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55563</xdr:rowOff>
    </xdr:from>
    <xdr:to>
      <xdr:col>15</xdr:col>
      <xdr:colOff>82550</xdr:colOff>
      <xdr:row>42</xdr:row>
      <xdr:rowOff>55563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256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55563</xdr:rowOff>
    </xdr:from>
    <xdr:to>
      <xdr:col>11</xdr:col>
      <xdr:colOff>31750</xdr:colOff>
      <xdr:row>42</xdr:row>
      <xdr:rowOff>55563</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256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4763</xdr:rowOff>
    </xdr:from>
    <xdr:to>
      <xdr:col>19</xdr:col>
      <xdr:colOff>184150</xdr:colOff>
      <xdr:row>42</xdr:row>
      <xdr:rowOff>106363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116540</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97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4763</xdr:rowOff>
    </xdr:from>
    <xdr:to>
      <xdr:col>15</xdr:col>
      <xdr:colOff>133350</xdr:colOff>
      <xdr:row>42</xdr:row>
      <xdr:rowOff>106363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116540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4763</xdr:rowOff>
    </xdr:from>
    <xdr:to>
      <xdr:col>11</xdr:col>
      <xdr:colOff>82550</xdr:colOff>
      <xdr:row>42</xdr:row>
      <xdr:rowOff>106363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116540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4763</xdr:rowOff>
    </xdr:from>
    <xdr:to>
      <xdr:col>7</xdr:col>
      <xdr:colOff>31750</xdr:colOff>
      <xdr:row>42</xdr:row>
      <xdr:rowOff>106363</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116540</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これは人件費や物件費が類似団体と比べて低いためだと考える。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今後は扶助費や公債費の増加が見込まれるため、義務的経費の削減や自主財源の確保に努め、財政運営の強化を図っていく。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124641</xdr:rowOff>
    </xdr:from>
    <xdr:to>
      <xdr:col>23</xdr:col>
      <xdr:colOff>133350</xdr:colOff>
      <xdr:row>63</xdr:row>
      <xdr:rowOff>128088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1092599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111414</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912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124641</xdr:rowOff>
    </xdr:from>
    <xdr:to>
      <xdr:col>19</xdr:col>
      <xdr:colOff>133350</xdr:colOff>
      <xdr:row>63</xdr:row>
      <xdr:rowOff>128088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09259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33581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0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128088</xdr:rowOff>
    </xdr:from>
    <xdr:to>
      <xdr:col>15</xdr:col>
      <xdr:colOff>82550</xdr:colOff>
      <xdr:row>63</xdr:row>
      <xdr:rowOff>145324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092943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110853</xdr:rowOff>
    </xdr:from>
    <xdr:to>
      <xdr:col>11</xdr:col>
      <xdr:colOff>31750</xdr:colOff>
      <xdr:row>63</xdr:row>
      <xdr:rowOff>145324</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091220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77288</xdr:rowOff>
    </xdr:from>
    <xdr:to>
      <xdr:col>23</xdr:col>
      <xdr:colOff>184150</xdr:colOff>
      <xdr:row>64</xdr:row>
      <xdr:rowOff>7438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93815</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73841</xdr:rowOff>
    </xdr:from>
    <xdr:to>
      <xdr:col>19</xdr:col>
      <xdr:colOff>184150</xdr:colOff>
      <xdr:row>64</xdr:row>
      <xdr:rowOff>3991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14168</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644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77288</xdr:rowOff>
    </xdr:from>
    <xdr:to>
      <xdr:col>15</xdr:col>
      <xdr:colOff>133350</xdr:colOff>
      <xdr:row>64</xdr:row>
      <xdr:rowOff>7438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17615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64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94524</xdr:rowOff>
    </xdr:from>
    <xdr:to>
      <xdr:col>11</xdr:col>
      <xdr:colOff>82550</xdr:colOff>
      <xdr:row>64</xdr:row>
      <xdr:rowOff>24674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9451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60053</xdr:rowOff>
    </xdr:from>
    <xdr:to>
      <xdr:col>7</xdr:col>
      <xdr:colOff>31750</xdr:colOff>
      <xdr:row>63</xdr:row>
      <xdr:rowOff>161653</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146430</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類似団体と比較しても非常に低い値となっている。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これは民間委託等の推進により人件費から物件費にシフトした結果、コスト削減ができていると考えられる。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また、人口に対して行政面積が少ないため、インフラや公共施設の維持管理経費等の物件費が少ないことや、人件費が抑えられていることも要因だと考えられる。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今後も義務的経費の削減を図り、現在の水準を維持できるよう努めていく。</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107268</xdr:rowOff>
    </xdr:from>
    <xdr:to>
      <xdr:col>23</xdr:col>
      <xdr:colOff>133350</xdr:colOff>
      <xdr:row>81</xdr:row>
      <xdr:rowOff>24882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4114800" y="13823268"/>
          <a:ext cx="838200" cy="8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115626</xdr:rowOff>
    </xdr:from>
    <xdr:to>
      <xdr:col>19</xdr:col>
      <xdr:colOff>133350</xdr:colOff>
      <xdr:row>81</xdr:row>
      <xdr:rowOff>24882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831626"/>
          <a:ext cx="889000" cy="8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115626</xdr:rowOff>
    </xdr:from>
    <xdr:to>
      <xdr:col>15</xdr:col>
      <xdr:colOff>82550</xdr:colOff>
      <xdr:row>80</xdr:row>
      <xdr:rowOff>157683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3831626"/>
          <a:ext cx="889000" cy="4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157683</xdr:rowOff>
    </xdr:from>
    <xdr:to>
      <xdr:col>11</xdr:col>
      <xdr:colOff>31750</xdr:colOff>
      <xdr:row>81</xdr:row>
      <xdr:rowOff>5409</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873683"/>
          <a:ext cx="889000" cy="1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56468</xdr:rowOff>
    </xdr:from>
    <xdr:to>
      <xdr:col>23</xdr:col>
      <xdr:colOff>184150</xdr:colOff>
      <xdr:row>80</xdr:row>
      <xdr:rowOff>158068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7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149195</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9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145532</xdr:rowOff>
    </xdr:from>
    <xdr:to>
      <xdr:col>19</xdr:col>
      <xdr:colOff>184150</xdr:colOff>
      <xdr:row>81</xdr:row>
      <xdr:rowOff>75682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85859</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6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64826</xdr:rowOff>
    </xdr:from>
    <xdr:to>
      <xdr:col>15</xdr:col>
      <xdr:colOff>133350</xdr:colOff>
      <xdr:row>80</xdr:row>
      <xdr:rowOff>166426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8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5153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5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106883</xdr:rowOff>
    </xdr:from>
    <xdr:to>
      <xdr:col>11</xdr:col>
      <xdr:colOff>82550</xdr:colOff>
      <xdr:row>81</xdr:row>
      <xdr:rowOff>37033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82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47210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9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126059</xdr:rowOff>
    </xdr:from>
    <xdr:to>
      <xdr:col>7</xdr:col>
      <xdr:colOff>31750</xdr:colOff>
      <xdr:row>81</xdr:row>
      <xdr:rowOff>56209</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84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66386</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6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例年並みの値となっている。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今後も勤務評価制度等を活用し、能力や業務実績を重視した適材適所の人員配置を行うことにより、給与の適正化に努めていく。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1588</xdr:rowOff>
    </xdr:from>
    <xdr:to>
      <xdr:col>81</xdr:col>
      <xdr:colOff>44450</xdr:colOff>
      <xdr:row>85</xdr:row>
      <xdr:rowOff>152400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6179800" y="14574838"/>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43515</xdr:rowOff>
    </xdr:from>
    <xdr:ext cx="762000" cy="259045"/>
    <xdr:sp macro="" textlink="">
      <xdr:nvSpPr>
        <xdr:cNvPr id="267" name="給与水準   （国との比較）平均値テキスト">
          <a:extLst>
            <a:ext uri="{FF2B5EF4-FFF2-40B4-BE49-F238E27FC236}">
              <a16:creationId xmlns:a16="http://schemas.microsoft.com/office/drawing/2014/main" id="{00000000-0008-0000-0300-00000B010000}"/>
            </a:ext>
          </a:extLst>
        </xdr:cNvPr>
        <xdr:cNvSpPr txBox="1"/>
      </xdr:nvSpPr>
      <xdr:spPr>
        <a:xfrm>
          <a:off x="17106900" y="1461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11113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5290800" y="1472565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1059</xdr:rowOff>
    </xdr:from>
    <xdr:to>
      <xdr:col>72</xdr:col>
      <xdr:colOff>203200</xdr:colOff>
      <xdr:row>86</xdr:row>
      <xdr:rowOff>11113</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a:off x="14401800" y="1474575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102129</xdr:rowOff>
    </xdr:from>
    <xdr:to>
      <xdr:col>68</xdr:col>
      <xdr:colOff>152400</xdr:colOff>
      <xdr:row>86</xdr:row>
      <xdr:rowOff>1059</xdr:rowOff>
    </xdr:to>
    <xdr:cxnSp macro="">
      <xdr:nvCxnSpPr>
        <xdr:cNvPr id="275" name="直線コネクタ 274">
          <a:extLst>
            <a:ext uri="{FF2B5EF4-FFF2-40B4-BE49-F238E27FC236}">
              <a16:creationId xmlns:a16="http://schemas.microsoft.com/office/drawing/2014/main" id="{00000000-0008-0000-0300-000013010000}"/>
            </a:ext>
          </a:extLst>
        </xdr:cNvPr>
        <xdr:cNvCxnSpPr/>
      </xdr:nvCxnSpPr>
      <xdr:spPr>
        <a:xfrm>
          <a:off x="13512800" y="14675379"/>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a:extLst>
            <a:ext uri="{FF2B5EF4-FFF2-40B4-BE49-F238E27FC236}">
              <a16:creationId xmlns:a16="http://schemas.microsoft.com/office/drawing/2014/main" id="{00000000-0008-0000-0300-000016010000}"/>
            </a:ext>
          </a:extLst>
        </xdr:cNvPr>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122238</xdr:rowOff>
    </xdr:from>
    <xdr:to>
      <xdr:col>81</xdr:col>
      <xdr:colOff>95250</xdr:colOff>
      <xdr:row>85</xdr:row>
      <xdr:rowOff>52388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69672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138765</xdr:rowOff>
    </xdr:from>
    <xdr:ext cx="762000" cy="259045"/>
    <xdr:sp macro="" textlink="">
      <xdr:nvSpPr>
        <xdr:cNvPr id="286" name="給与水準   （国との比較）該当値テキスト">
          <a:extLst>
            <a:ext uri="{FF2B5EF4-FFF2-40B4-BE49-F238E27FC236}">
              <a16:creationId xmlns:a16="http://schemas.microsoft.com/office/drawing/2014/main" id="{00000000-0008-0000-0300-00001E010000}"/>
            </a:ext>
          </a:extLst>
        </xdr:cNvPr>
        <xdr:cNvSpPr txBox="1"/>
      </xdr:nvSpPr>
      <xdr:spPr>
        <a:xfrm>
          <a:off x="17106900" y="1436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131763</xdr:rowOff>
    </xdr:from>
    <xdr:to>
      <xdr:col>73</xdr:col>
      <xdr:colOff>44450</xdr:colOff>
      <xdr:row>86</xdr:row>
      <xdr:rowOff>61913</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5240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46690</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909800" y="147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121709</xdr:rowOff>
    </xdr:from>
    <xdr:to>
      <xdr:col>68</xdr:col>
      <xdr:colOff>203200</xdr:colOff>
      <xdr:row>86</xdr:row>
      <xdr:rowOff>51859</xdr:rowOff>
    </xdr:to>
    <xdr:sp macro="" textlink="">
      <xdr:nvSpPr>
        <xdr:cNvPr id="291" name="楕円 290">
          <a:extLst>
            <a:ext uri="{FF2B5EF4-FFF2-40B4-BE49-F238E27FC236}">
              <a16:creationId xmlns:a16="http://schemas.microsoft.com/office/drawing/2014/main" id="{00000000-0008-0000-0300-000023010000}"/>
            </a:ext>
          </a:extLst>
        </xdr:cNvPr>
        <xdr:cNvSpPr/>
      </xdr:nvSpPr>
      <xdr:spPr>
        <a:xfrm>
          <a:off x="14351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36636</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020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51329</xdr:rowOff>
    </xdr:from>
    <xdr:to>
      <xdr:col>64</xdr:col>
      <xdr:colOff>152400</xdr:colOff>
      <xdr:row>85</xdr:row>
      <xdr:rowOff>152929</xdr:rowOff>
    </xdr:to>
    <xdr:sp macro="" textlink="">
      <xdr:nvSpPr>
        <xdr:cNvPr id="293" name="楕円 292">
          <a:extLst>
            <a:ext uri="{FF2B5EF4-FFF2-40B4-BE49-F238E27FC236}">
              <a16:creationId xmlns:a16="http://schemas.microsoft.com/office/drawing/2014/main" id="{00000000-0008-0000-0300-000025010000}"/>
            </a:ext>
          </a:extLst>
        </xdr:cNvPr>
        <xdr:cNvSpPr/>
      </xdr:nvSpPr>
      <xdr:spPr>
        <a:xfrm>
          <a:off x="13462000" y="146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163106</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3131800" y="1439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業務の民間委託や、定員適正化計画の推進により、類似団体と比較して低い値で推移している。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今後も行政サービスの低下をきたすことがないよう配慮しつつ、適正な人員配置に努めていく。</a:t>
          </a: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49530</xdr:rowOff>
    </xdr:from>
    <xdr:to>
      <xdr:col>81</xdr:col>
      <xdr:colOff>44450</xdr:colOff>
      <xdr:row>60</xdr:row>
      <xdr:rowOff>80554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6179800" y="1033653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a:extLst>
            <a:ext uri="{FF2B5EF4-FFF2-40B4-BE49-F238E27FC236}">
              <a16:creationId xmlns:a16="http://schemas.microsoft.com/office/drawing/2014/main" id="{00000000-0008-0000-0300-00004C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80554</xdr:rowOff>
    </xdr:from>
    <xdr:to>
      <xdr:col>77</xdr:col>
      <xdr:colOff>44450</xdr:colOff>
      <xdr:row>61</xdr:row>
      <xdr:rowOff>98697</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5290800" y="10367554"/>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108131</xdr:rowOff>
    </xdr:from>
    <xdr:to>
      <xdr:col>72</xdr:col>
      <xdr:colOff>203200</xdr:colOff>
      <xdr:row>61</xdr:row>
      <xdr:rowOff>98697</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a:off x="14401800" y="10395131"/>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108131</xdr:rowOff>
    </xdr:from>
    <xdr:to>
      <xdr:col>68</xdr:col>
      <xdr:colOff>152400</xdr:colOff>
      <xdr:row>60</xdr:row>
      <xdr:rowOff>116175</xdr:rowOff>
    </xdr:to>
    <xdr:cxnSp macro="">
      <xdr:nvCxnSpPr>
        <xdr:cNvPr id="340" name="直線コネクタ 339">
          <a:extLst>
            <a:ext uri="{FF2B5EF4-FFF2-40B4-BE49-F238E27FC236}">
              <a16:creationId xmlns:a16="http://schemas.microsoft.com/office/drawing/2014/main" id="{00000000-0008-0000-0300-000054010000}"/>
            </a:ext>
          </a:extLst>
        </xdr:cNvPr>
        <xdr:cNvCxnSpPr/>
      </xdr:nvCxnSpPr>
      <xdr:spPr>
        <a:xfrm flipV="1">
          <a:off x="13512800" y="1039513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a:extLst>
            <a:ext uri="{FF2B5EF4-FFF2-40B4-BE49-F238E27FC236}">
              <a16:creationId xmlns:a16="http://schemas.microsoft.com/office/drawing/2014/main" id="{00000000-0008-0000-0300-000057010000}"/>
            </a:ext>
          </a:extLst>
        </xdr:cNvPr>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170180</xdr:rowOff>
    </xdr:from>
    <xdr:to>
      <xdr:col>81</xdr:col>
      <xdr:colOff>95250</xdr:colOff>
      <xdr:row>60</xdr:row>
      <xdr:rowOff>100330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6967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15257</xdr:rowOff>
    </xdr:from>
    <xdr:ext cx="762000" cy="259045"/>
    <xdr:sp macro="" textlink="">
      <xdr:nvSpPr>
        <xdr:cNvPr id="351" name="定員管理の状況該当値テキスト">
          <a:extLst>
            <a:ext uri="{FF2B5EF4-FFF2-40B4-BE49-F238E27FC236}">
              <a16:creationId xmlns:a16="http://schemas.microsoft.com/office/drawing/2014/main" id="{00000000-0008-0000-0300-00005F010000}"/>
            </a:ext>
          </a:extLst>
        </xdr:cNvPr>
        <xdr:cNvSpPr txBox="1"/>
      </xdr:nvSpPr>
      <xdr:spPr>
        <a:xfrm>
          <a:off x="17106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29754</xdr:rowOff>
    </xdr:from>
    <xdr:to>
      <xdr:col>77</xdr:col>
      <xdr:colOff>95250</xdr:colOff>
      <xdr:row>60</xdr:row>
      <xdr:rowOff>131354</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6129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141531</xdr:rowOff>
    </xdr:from>
    <xdr:ext cx="7366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798800" y="1008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47897</xdr:rowOff>
    </xdr:from>
    <xdr:to>
      <xdr:col>73</xdr:col>
      <xdr:colOff>44450</xdr:colOff>
      <xdr:row>61</xdr:row>
      <xdr:rowOff>149497</xdr:rowOff>
    </xdr:to>
    <xdr:sp macro="" textlink="">
      <xdr:nvSpPr>
        <xdr:cNvPr id="354" name="楕円 353">
          <a:extLst>
            <a:ext uri="{FF2B5EF4-FFF2-40B4-BE49-F238E27FC236}">
              <a16:creationId xmlns:a16="http://schemas.microsoft.com/office/drawing/2014/main" id="{00000000-0008-0000-0300-000062010000}"/>
            </a:ext>
          </a:extLst>
        </xdr:cNvPr>
        <xdr:cNvSpPr/>
      </xdr:nvSpPr>
      <xdr:spPr>
        <a:xfrm>
          <a:off x="15240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159674</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909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57331</xdr:rowOff>
    </xdr:from>
    <xdr:to>
      <xdr:col>68</xdr:col>
      <xdr:colOff>203200</xdr:colOff>
      <xdr:row>60</xdr:row>
      <xdr:rowOff>158931</xdr:rowOff>
    </xdr:to>
    <xdr:sp macro="" textlink="">
      <xdr:nvSpPr>
        <xdr:cNvPr id="356" name="楕円 355">
          <a:extLst>
            <a:ext uri="{FF2B5EF4-FFF2-40B4-BE49-F238E27FC236}">
              <a16:creationId xmlns:a16="http://schemas.microsoft.com/office/drawing/2014/main" id="{00000000-0008-0000-0300-000064010000}"/>
            </a:ext>
          </a:extLst>
        </xdr:cNvPr>
        <xdr:cNvSpPr/>
      </xdr:nvSpPr>
      <xdr:spPr>
        <a:xfrm>
          <a:off x="14351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169108</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4020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65375</xdr:rowOff>
    </xdr:from>
    <xdr:to>
      <xdr:col>64</xdr:col>
      <xdr:colOff>152400</xdr:colOff>
      <xdr:row>60</xdr:row>
      <xdr:rowOff>166975</xdr:rowOff>
    </xdr:to>
    <xdr:sp macro="" textlink="">
      <xdr:nvSpPr>
        <xdr:cNvPr id="358" name="楕円 357">
          <a:extLst>
            <a:ext uri="{FF2B5EF4-FFF2-40B4-BE49-F238E27FC236}">
              <a16:creationId xmlns:a16="http://schemas.microsoft.com/office/drawing/2014/main" id="{00000000-0008-0000-0300-000066010000}"/>
            </a:ext>
          </a:extLst>
        </xdr:cNvPr>
        <xdr:cNvSpPr/>
      </xdr:nvSpPr>
      <xdr:spPr>
        <a:xfrm>
          <a:off x="13462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5702</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3131800" y="1012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臨時財政対策債や道路整備事業の元金償還が始まり、元金償還額が増加する一方で、普通交付税額や標準税収入額も増加したため、実質公債費比率としては横ばいになった。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今後は庁舎建設事業等の大規模事業の償還が始まるため、実質公債費比率は増加する見込みである。</a:t>
          </a: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68834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25043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59182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2504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59182</xdr:rowOff>
    </xdr:from>
    <xdr:to>
      <xdr:col>72</xdr:col>
      <xdr:colOff>203200</xdr:colOff>
      <xdr:row>42</xdr:row>
      <xdr:rowOff>68834</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26008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68834</xdr:rowOff>
    </xdr:from>
    <xdr:to>
      <xdr:col>68</xdr:col>
      <xdr:colOff>152400</xdr:colOff>
      <xdr:row>42</xdr:row>
      <xdr:rowOff>83312</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2697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18034</xdr:rowOff>
    </xdr:from>
    <xdr:to>
      <xdr:col>81</xdr:col>
      <xdr:colOff>95250</xdr:colOff>
      <xdr:row>42</xdr:row>
      <xdr:rowOff>119634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161561</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1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8382</xdr:rowOff>
    </xdr:from>
    <xdr:to>
      <xdr:col>73</xdr:col>
      <xdr:colOff>44450</xdr:colOff>
      <xdr:row>42</xdr:row>
      <xdr:rowOff>109982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94759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18034</xdr:rowOff>
    </xdr:from>
    <xdr:to>
      <xdr:col>68</xdr:col>
      <xdr:colOff>203200</xdr:colOff>
      <xdr:row>42</xdr:row>
      <xdr:rowOff>119634</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104411</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32512</xdr:rowOff>
    </xdr:from>
    <xdr:to>
      <xdr:col>64</xdr:col>
      <xdr:colOff>152400</xdr:colOff>
      <xdr:row>42</xdr:row>
      <xdr:rowOff>134112</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118889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ポイント減少したものの、類似団体と比較すると依然高い値となっている。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これは一般単独事業である庁舎建設事業等の借り入れにより地方債の未償還額が高いためである。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今後学校施設の統廃合事業を行う際に起債をする予定があり、将来負担は増加する見込みである・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100863</xdr:rowOff>
    </xdr:from>
    <xdr:to>
      <xdr:col>81</xdr:col>
      <xdr:colOff>44450</xdr:colOff>
      <xdr:row>15</xdr:row>
      <xdr:rowOff>104242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672613"/>
          <a:ext cx="8382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104242</xdr:rowOff>
    </xdr:from>
    <xdr:to>
      <xdr:col>77</xdr:col>
      <xdr:colOff>44450</xdr:colOff>
      <xdr:row>16</xdr:row>
      <xdr:rowOff>110388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675992"/>
          <a:ext cx="889000" cy="17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166497</xdr:rowOff>
    </xdr:from>
    <xdr:to>
      <xdr:col>72</xdr:col>
      <xdr:colOff>203200</xdr:colOff>
      <xdr:row>16</xdr:row>
      <xdr:rowOff>110388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4401800" y="2738247"/>
          <a:ext cx="889000" cy="1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151536</xdr:rowOff>
    </xdr:from>
    <xdr:to>
      <xdr:col>68</xdr:col>
      <xdr:colOff>152400</xdr:colOff>
      <xdr:row>15</xdr:row>
      <xdr:rowOff>166497</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a:off x="13512800" y="2723286"/>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50063</xdr:rowOff>
    </xdr:from>
    <xdr:to>
      <xdr:col>81</xdr:col>
      <xdr:colOff>95250</xdr:colOff>
      <xdr:row>15</xdr:row>
      <xdr:rowOff>151663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62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22140</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59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53442</xdr:rowOff>
    </xdr:from>
    <xdr:to>
      <xdr:col>77</xdr:col>
      <xdr:colOff>95250</xdr:colOff>
      <xdr:row>15</xdr:row>
      <xdr:rowOff>155042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62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139819</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711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59588</xdr:rowOff>
    </xdr:from>
    <xdr:to>
      <xdr:col>73</xdr:col>
      <xdr:colOff>44450</xdr:colOff>
      <xdr:row>16</xdr:row>
      <xdr:rowOff>161188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8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145965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8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115697</xdr:rowOff>
    </xdr:from>
    <xdr:to>
      <xdr:col>68</xdr:col>
      <xdr:colOff>203200</xdr:colOff>
      <xdr:row>16</xdr:row>
      <xdr:rowOff>45847</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30624</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100736</xdr:rowOff>
    </xdr:from>
    <xdr:to>
      <xdr:col>64</xdr:col>
      <xdr:colOff>152400</xdr:colOff>
      <xdr:row>16</xdr:row>
      <xdr:rowOff>30886</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6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15663</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7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18,428
17,902
5.18
6,699,357
6,335,574
329,356
4,248,114
7,293,323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これは子ども館運営や塵芥処理業務など民間委託等の推進によりコスト削減ができていると考えられる。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今後も行政サービスの低下を招くことがないように配慮しながら、会計年度任用職員を含めた適正な人員配置を含め、人件費の抑制を図っていく。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152146</xdr:rowOff>
    </xdr:from>
    <xdr:to>
      <xdr:col>24</xdr:col>
      <xdr:colOff>25400</xdr:colOff>
      <xdr:row>36</xdr:row>
      <xdr:rowOff>53848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528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81280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16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xdr:rowOff>
    </xdr:from>
    <xdr:to>
      <xdr:col>11</xdr:col>
      <xdr:colOff>9525</xdr:colOff>
      <xdr:row>36</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803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101346</xdr:rowOff>
    </xdr:from>
    <xdr:to>
      <xdr:col>24</xdr:col>
      <xdr:colOff>76200</xdr:colOff>
      <xdr:row>36</xdr:row>
      <xdr:rowOff>31496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117873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xdr:rowOff>
    </xdr:from>
    <xdr:to>
      <xdr:col>20</xdr:col>
      <xdr:colOff>38100</xdr:colOff>
      <xdr:row>36</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114825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165354</xdr:rowOff>
    </xdr:from>
    <xdr:to>
      <xdr:col>15</xdr:col>
      <xdr:colOff>149225</xdr:colOff>
      <xdr:row>36</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105681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128778</xdr:rowOff>
    </xdr:from>
    <xdr:to>
      <xdr:col>6</xdr:col>
      <xdr:colOff>171450</xdr:colOff>
      <xdr:row>36</xdr:row>
      <xdr:rowOff>58928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69105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例年類似団体と比較しても高い値となっている。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これは子ども館運営や塵芥処理業務などの委託を推進し、人件費から委託料（物件費）へ移行したためだと考えられる。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人件費と物件費を合わせた値でみると類似団体よりも低い傾向にあるため、コスト削減ができていると考えられる。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今後も行政改革等により事務事業の見直しを図り、経常経費の削減に努めていく。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123190</xdr:rowOff>
    </xdr:from>
    <xdr:to>
      <xdr:col>82</xdr:col>
      <xdr:colOff>107950</xdr:colOff>
      <xdr:row>17</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37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123190</xdr:rowOff>
    </xdr:from>
    <xdr:to>
      <xdr:col>78</xdr:col>
      <xdr:colOff>69850</xdr:colOff>
      <xdr:row>18</xdr:row>
      <xdr:rowOff>66040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37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43180</xdr:rowOff>
    </xdr:from>
    <xdr:to>
      <xdr:col>73</xdr:col>
      <xdr:colOff>180975</xdr:colOff>
      <xdr:row>18</xdr:row>
      <xdr:rowOff>66040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29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20320</xdr:rowOff>
    </xdr:from>
    <xdr:to>
      <xdr:col>69</xdr:col>
      <xdr:colOff>92075</xdr:colOff>
      <xdr:row>18</xdr:row>
      <xdr:rowOff>43180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06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72390</xdr:rowOff>
    </xdr:from>
    <xdr:to>
      <xdr:col>78</xdr:col>
      <xdr:colOff>120650</xdr:colOff>
      <xdr:row>18</xdr:row>
      <xdr:rowOff>2540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158767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xdr:rowOff>
    </xdr:from>
    <xdr:to>
      <xdr:col>74</xdr:col>
      <xdr:colOff>31750</xdr:colOff>
      <xdr:row>18</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163830</xdr:rowOff>
    </xdr:from>
    <xdr:to>
      <xdr:col>69</xdr:col>
      <xdr:colOff>142875</xdr:colOff>
      <xdr:row>18</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78757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140970</xdr:rowOff>
    </xdr:from>
    <xdr:to>
      <xdr:col>65</xdr:col>
      <xdr:colOff>53975</xdr:colOff>
      <xdr:row>18</xdr:row>
      <xdr:rowOff>71120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55897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ポイント減少したものの、依然として類似団体よりも高い値となっている。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扶助費は全国的にも増加傾向になり、当町としても増加していくことが見込まれるため、社会情勢の変化や給付と負担のバランスなどを考慮して必要な改善を行う。</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56243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247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56243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81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151493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56</xdr:row>
      <xdr:rowOff>110672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5159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116312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5443</xdr:rowOff>
    </xdr:from>
    <xdr:to>
      <xdr:col>20</xdr:col>
      <xdr:colOff>38100</xdr:colOff>
      <xdr:row>56</xdr:row>
      <xdr:rowOff>107043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ポイント上がっており、依然として類似団体より高い値となっている。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下水道事業特別会計の繰出金が多いためである。今後下水道事業では処理場や管理施設の長寿命化・耐震化事業を行う必要があり、事業を計画的に行うことで各年度における支出額の平準化を図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58</xdr:row>
      <xdr:rowOff>50800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653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65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57</xdr:row>
      <xdr:rowOff>161290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57</xdr:row>
      <xdr:rowOff>161290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1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類似団体と同じような水準で推移している。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種団体への補助金については定期的な見直しなどにより、補助基準の適正化を図り、抑制に努めるが、ごみの焼却業務や消防業務に対する負担金等が補助費の半数を占めているため、今後も同水準を維持していくものと思われ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14986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129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140716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154432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99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154432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152163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利子償還金については、高金利の借入分の償還が終了し、新規借入分は低金利に置き換わっていくためと考えられる。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今後は庁舎建設事業等の大規模事業の償還が始まるため、増加していくことが見込まれる。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42418</xdr:rowOff>
    </xdr:from>
    <xdr:to>
      <xdr:col>24</xdr:col>
      <xdr:colOff>25400</xdr:colOff>
      <xdr:row>77</xdr:row>
      <xdr:rowOff>83565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2440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83565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2486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33274</xdr:rowOff>
    </xdr:from>
    <xdr:to>
      <xdr:col>15</xdr:col>
      <xdr:colOff>98425</xdr:colOff>
      <xdr:row>77</xdr:row>
      <xdr:rowOff>46989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349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33274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07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8145</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153924</xdr:rowOff>
    </xdr:from>
    <xdr:to>
      <xdr:col>11</xdr:col>
      <xdr:colOff>60325</xdr:colOff>
      <xdr:row>77</xdr:row>
      <xdr:rowOff>84074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94251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今後も引き続き事務事業の見直しを進めるとともに、町税の収納率向上などによる一般財源の確保を行い健全な財政運営に努めていく。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20864</xdr:rowOff>
    </xdr:from>
    <xdr:to>
      <xdr:col>82</xdr:col>
      <xdr:colOff>107950</xdr:colOff>
      <xdr:row>77</xdr:row>
      <xdr:rowOff>53521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2225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1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20864</xdr:rowOff>
    </xdr:from>
    <xdr:to>
      <xdr:col>78</xdr:col>
      <xdr:colOff>69850</xdr:colOff>
      <xdr:row>77</xdr:row>
      <xdr:rowOff>50256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225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50256</xdr:rowOff>
    </xdr:from>
    <xdr:to>
      <xdr:col>73</xdr:col>
      <xdr:colOff>180975</xdr:colOff>
      <xdr:row>77</xdr:row>
      <xdr:rowOff>76381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2519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63319</xdr:rowOff>
    </xdr:from>
    <xdr:to>
      <xdr:col>69</xdr:col>
      <xdr:colOff>92075</xdr:colOff>
      <xdr:row>77</xdr:row>
      <xdr:rowOff>76381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649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2721</xdr:rowOff>
    </xdr:from>
    <xdr:to>
      <xdr:col>82</xdr:col>
      <xdr:colOff>158750</xdr:colOff>
      <xdr:row>77</xdr:row>
      <xdr:rowOff>104321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19248</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4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141514</xdr:rowOff>
    </xdr:from>
    <xdr:to>
      <xdr:col>78</xdr:col>
      <xdr:colOff>120650</xdr:colOff>
      <xdr:row>77</xdr:row>
      <xdr:rowOff>71664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81841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4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170906</xdr:rowOff>
    </xdr:from>
    <xdr:to>
      <xdr:col>74</xdr:col>
      <xdr:colOff>31750</xdr:colOff>
      <xdr:row>77</xdr:row>
      <xdr:rowOff>101056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85833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25581</xdr:rowOff>
    </xdr:from>
    <xdr:to>
      <xdr:col>69</xdr:col>
      <xdr:colOff>142875</xdr:colOff>
      <xdr:row>77</xdr:row>
      <xdr:rowOff>127181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111958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12519</xdr:rowOff>
    </xdr:from>
    <xdr:to>
      <xdr:col>65</xdr:col>
      <xdr:colOff>53975</xdr:colOff>
      <xdr:row>77</xdr:row>
      <xdr:rowOff>114119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98896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89537</xdr:rowOff>
    </xdr:from>
    <xdr:to>
      <xdr:col>29</xdr:col>
      <xdr:colOff>127000</xdr:colOff>
      <xdr:row>20</xdr:row>
      <xdr:rowOff>95676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94712"/>
          <a:ext cx="647700" cy="177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89537</xdr:rowOff>
    </xdr:from>
    <xdr:to>
      <xdr:col>26</xdr:col>
      <xdr:colOff>50800</xdr:colOff>
      <xdr:row>19</xdr:row>
      <xdr:rowOff>103008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94712"/>
          <a:ext cx="698500" cy="13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103008</xdr:rowOff>
    </xdr:from>
    <xdr:to>
      <xdr:col>22</xdr:col>
      <xdr:colOff>114300</xdr:colOff>
      <xdr:row>19</xdr:row>
      <xdr:rowOff>115695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08183"/>
          <a:ext cx="698500" cy="12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115695</xdr:rowOff>
    </xdr:from>
    <xdr:to>
      <xdr:col>18</xdr:col>
      <xdr:colOff>177800</xdr:colOff>
      <xdr:row>19</xdr:row>
      <xdr:rowOff>129493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20870"/>
          <a:ext cx="698500" cy="13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44876</xdr:rowOff>
    </xdr:from>
    <xdr:to>
      <xdr:col>29</xdr:col>
      <xdr:colOff>177800</xdr:colOff>
      <xdr:row>20</xdr:row>
      <xdr:rowOff>146476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521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124903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43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38737</xdr:rowOff>
    </xdr:from>
    <xdr:to>
      <xdr:col>26</xdr:col>
      <xdr:colOff>101600</xdr:colOff>
      <xdr:row>19</xdr:row>
      <xdr:rowOff>140337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4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125114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30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52208</xdr:rowOff>
    </xdr:from>
    <xdr:to>
      <xdr:col>22</xdr:col>
      <xdr:colOff>165100</xdr:colOff>
      <xdr:row>19</xdr:row>
      <xdr:rowOff>153808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57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138585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4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64895</xdr:rowOff>
    </xdr:from>
    <xdr:to>
      <xdr:col>19</xdr:col>
      <xdr:colOff>38100</xdr:colOff>
      <xdr:row>19</xdr:row>
      <xdr:rowOff>166495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70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151272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5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78693</xdr:rowOff>
    </xdr:from>
    <xdr:to>
      <xdr:col>15</xdr:col>
      <xdr:colOff>101600</xdr:colOff>
      <xdr:row>20</xdr:row>
      <xdr:rowOff>8843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83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165070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7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144926</xdr:rowOff>
    </xdr:from>
    <xdr:to>
      <xdr:col>29</xdr:col>
      <xdr:colOff>127000</xdr:colOff>
      <xdr:row>35</xdr:row>
      <xdr:rowOff>151079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55276"/>
          <a:ext cx="647700" cy="6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129703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4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151079</xdr:rowOff>
    </xdr:from>
    <xdr:to>
      <xdr:col>26</xdr:col>
      <xdr:colOff>50800</xdr:colOff>
      <xdr:row>35</xdr:row>
      <xdr:rowOff>186189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61429"/>
          <a:ext cx="698500" cy="35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226985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3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186189</xdr:rowOff>
    </xdr:from>
    <xdr:to>
      <xdr:col>22</xdr:col>
      <xdr:colOff>114300</xdr:colOff>
      <xdr:row>35</xdr:row>
      <xdr:rowOff>208458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96539"/>
          <a:ext cx="698500" cy="22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222928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146297</xdr:rowOff>
    </xdr:from>
    <xdr:to>
      <xdr:col>18</xdr:col>
      <xdr:colOff>177800</xdr:colOff>
      <xdr:row>35</xdr:row>
      <xdr:rowOff>208458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56647"/>
          <a:ext cx="698500" cy="62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206735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94126</xdr:rowOff>
    </xdr:from>
    <xdr:to>
      <xdr:col>29</xdr:col>
      <xdr:colOff>177800</xdr:colOff>
      <xdr:row>35</xdr:row>
      <xdr:rowOff>195726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04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282103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4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100279</xdr:rowOff>
    </xdr:from>
    <xdr:to>
      <xdr:col>26</xdr:col>
      <xdr:colOff>101600</xdr:colOff>
      <xdr:row>35</xdr:row>
      <xdr:rowOff>201879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10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212056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79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135389</xdr:rowOff>
    </xdr:from>
    <xdr:to>
      <xdr:col>22</xdr:col>
      <xdr:colOff>165100</xdr:colOff>
      <xdr:row>35</xdr:row>
      <xdr:rowOff>236989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45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247166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1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157658</xdr:rowOff>
    </xdr:from>
    <xdr:to>
      <xdr:col>19</xdr:col>
      <xdr:colOff>38100</xdr:colOff>
      <xdr:row>35</xdr:row>
      <xdr:rowOff>259258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68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244035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5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95497</xdr:rowOff>
    </xdr:from>
    <xdr:to>
      <xdr:col>15</xdr:col>
      <xdr:colOff>101600</xdr:colOff>
      <xdr:row>35</xdr:row>
      <xdr:rowOff>197097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05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207274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7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18,428
17,902
5.18
6,699,357
6,335,574
329,356
4,248,114
7,293,323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31686</xdr:rowOff>
    </xdr:from>
    <xdr:to>
      <xdr:col>24</xdr:col>
      <xdr:colOff>63500</xdr:colOff>
      <xdr:row>38</xdr:row>
      <xdr:rowOff>70434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75336"/>
          <a:ext cx="838200" cy="2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31686</xdr:rowOff>
    </xdr:from>
    <xdr:to>
      <xdr:col>19</xdr:col>
      <xdr:colOff>177800</xdr:colOff>
      <xdr:row>38</xdr:row>
      <xdr:rowOff>46741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75336"/>
          <a:ext cx="889000" cy="18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46741</xdr:rowOff>
    </xdr:from>
    <xdr:to>
      <xdr:col>15</xdr:col>
      <xdr:colOff>50800</xdr:colOff>
      <xdr:row>38</xdr:row>
      <xdr:rowOff>53387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61841"/>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53387</xdr:rowOff>
    </xdr:from>
    <xdr:to>
      <xdr:col>10</xdr:col>
      <xdr:colOff>114300</xdr:colOff>
      <xdr:row>38</xdr:row>
      <xdr:rowOff>79398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68487"/>
          <a:ext cx="889000" cy="2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19634</xdr:rowOff>
    </xdr:from>
    <xdr:to>
      <xdr:col>24</xdr:col>
      <xdr:colOff>114300</xdr:colOff>
      <xdr:row>38</xdr:row>
      <xdr:rowOff>121234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169511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1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152336</xdr:rowOff>
    </xdr:from>
    <xdr:to>
      <xdr:col>20</xdr:col>
      <xdr:colOff>38100</xdr:colOff>
      <xdr:row>37</xdr:row>
      <xdr:rowOff>82486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73613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167391</xdr:rowOff>
    </xdr:from>
    <xdr:to>
      <xdr:col>15</xdr:col>
      <xdr:colOff>101600</xdr:colOff>
      <xdr:row>38</xdr:row>
      <xdr:rowOff>97541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88668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0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2587</xdr:rowOff>
    </xdr:from>
    <xdr:to>
      <xdr:col>10</xdr:col>
      <xdr:colOff>165100</xdr:colOff>
      <xdr:row>38</xdr:row>
      <xdr:rowOff>104187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1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95314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28598</xdr:rowOff>
    </xdr:from>
    <xdr:to>
      <xdr:col>6</xdr:col>
      <xdr:colOff>38100</xdr:colOff>
      <xdr:row>38</xdr:row>
      <xdr:rowOff>130198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4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121325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65111</xdr:rowOff>
    </xdr:from>
    <xdr:to>
      <xdr:col>24</xdr:col>
      <xdr:colOff>63500</xdr:colOff>
      <xdr:row>58</xdr:row>
      <xdr:rowOff>70157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10009211"/>
          <a:ext cx="8382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70157</xdr:rowOff>
    </xdr:from>
    <xdr:to>
      <xdr:col>19</xdr:col>
      <xdr:colOff>177800</xdr:colOff>
      <xdr:row>58</xdr:row>
      <xdr:rowOff>73798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014257"/>
          <a:ext cx="8890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155718</xdr:rowOff>
    </xdr:from>
    <xdr:to>
      <xdr:col>15</xdr:col>
      <xdr:colOff>50800</xdr:colOff>
      <xdr:row>58</xdr:row>
      <xdr:rowOff>73798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28368"/>
          <a:ext cx="889000" cy="8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119535</xdr:rowOff>
    </xdr:from>
    <xdr:to>
      <xdr:col>10</xdr:col>
      <xdr:colOff>114300</xdr:colOff>
      <xdr:row>57</xdr:row>
      <xdr:rowOff>155718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92185"/>
          <a:ext cx="889000" cy="3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14311</xdr:rowOff>
    </xdr:from>
    <xdr:to>
      <xdr:col>24</xdr:col>
      <xdr:colOff>114300</xdr:colOff>
      <xdr:row>58</xdr:row>
      <xdr:rowOff>115911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100688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7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19357</xdr:rowOff>
    </xdr:from>
    <xdr:to>
      <xdr:col>20</xdr:col>
      <xdr:colOff>38100</xdr:colOff>
      <xdr:row>58</xdr:row>
      <xdr:rowOff>120957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6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112084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5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22998</xdr:rowOff>
    </xdr:from>
    <xdr:to>
      <xdr:col>15</xdr:col>
      <xdr:colOff>101600</xdr:colOff>
      <xdr:row>58</xdr:row>
      <xdr:rowOff>124598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115725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5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104918</xdr:rowOff>
    </xdr:from>
    <xdr:to>
      <xdr:col>10</xdr:col>
      <xdr:colOff>165100</xdr:colOff>
      <xdr:row>58</xdr:row>
      <xdr:rowOff>35068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7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26195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7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68735</xdr:rowOff>
    </xdr:from>
    <xdr:to>
      <xdr:col>6</xdr:col>
      <xdr:colOff>38100</xdr:colOff>
      <xdr:row>57</xdr:row>
      <xdr:rowOff>170335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4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161462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3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22543</xdr:rowOff>
    </xdr:from>
    <xdr:to>
      <xdr:col>24</xdr:col>
      <xdr:colOff>63500</xdr:colOff>
      <xdr:row>79</xdr:row>
      <xdr:rowOff>24067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56709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2806</xdr:rowOff>
    </xdr:from>
    <xdr:to>
      <xdr:col>19</xdr:col>
      <xdr:colOff>177800</xdr:colOff>
      <xdr:row>79</xdr:row>
      <xdr:rowOff>22543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47356"/>
          <a:ext cx="889000" cy="1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2806</xdr:rowOff>
    </xdr:from>
    <xdr:to>
      <xdr:col>15</xdr:col>
      <xdr:colOff>50800</xdr:colOff>
      <xdr:row>79</xdr:row>
      <xdr:rowOff>4330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4735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166903</xdr:rowOff>
    </xdr:from>
    <xdr:to>
      <xdr:col>10</xdr:col>
      <xdr:colOff>114300</xdr:colOff>
      <xdr:row>79</xdr:row>
      <xdr:rowOff>4330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40003"/>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144717</xdr:rowOff>
    </xdr:from>
    <xdr:to>
      <xdr:col>24</xdr:col>
      <xdr:colOff>114300</xdr:colOff>
      <xdr:row>79</xdr:row>
      <xdr:rowOff>74867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5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59644</xdr:rowOff>
    </xdr:from>
    <xdr:ext cx="378565"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32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143193</xdr:rowOff>
    </xdr:from>
    <xdr:to>
      <xdr:col>20</xdr:col>
      <xdr:colOff>38100</xdr:colOff>
      <xdr:row>79</xdr:row>
      <xdr:rowOff>73343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64470</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608017" y="13609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123456</xdr:rowOff>
    </xdr:from>
    <xdr:to>
      <xdr:col>15</xdr:col>
      <xdr:colOff>101600</xdr:colOff>
      <xdr:row>79</xdr:row>
      <xdr:rowOff>53606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9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44733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8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124980</xdr:rowOff>
    </xdr:from>
    <xdr:to>
      <xdr:col>10</xdr:col>
      <xdr:colOff>165100</xdr:colOff>
      <xdr:row>79</xdr:row>
      <xdr:rowOff>55130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46257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9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116103</xdr:rowOff>
    </xdr:from>
    <xdr:to>
      <xdr:col>6</xdr:col>
      <xdr:colOff>38100</xdr:colOff>
      <xdr:row>79</xdr:row>
      <xdr:rowOff>46253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37380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8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168928</xdr:rowOff>
    </xdr:from>
    <xdr:to>
      <xdr:col>24</xdr:col>
      <xdr:colOff>63500</xdr:colOff>
      <xdr:row>96</xdr:row>
      <xdr:rowOff>13627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456678"/>
          <a:ext cx="838200" cy="1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13627</xdr:rowOff>
    </xdr:from>
    <xdr:to>
      <xdr:col>19</xdr:col>
      <xdr:colOff>177800</xdr:colOff>
      <xdr:row>96</xdr:row>
      <xdr:rowOff>33793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472827"/>
          <a:ext cx="889000" cy="2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33793</xdr:rowOff>
    </xdr:from>
    <xdr:to>
      <xdr:col>15</xdr:col>
      <xdr:colOff>50800</xdr:colOff>
      <xdr:row>96</xdr:row>
      <xdr:rowOff>47461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492993"/>
          <a:ext cx="889000" cy="1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47461</xdr:rowOff>
    </xdr:from>
    <xdr:to>
      <xdr:col>10</xdr:col>
      <xdr:colOff>114300</xdr:colOff>
      <xdr:row>96</xdr:row>
      <xdr:rowOff>67675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506661"/>
          <a:ext cx="8890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118128</xdr:rowOff>
    </xdr:from>
    <xdr:to>
      <xdr:col>24</xdr:col>
      <xdr:colOff>114300</xdr:colOff>
      <xdr:row>96</xdr:row>
      <xdr:rowOff>48278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0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96555</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38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134277</xdr:rowOff>
    </xdr:from>
    <xdr:to>
      <xdr:col>20</xdr:col>
      <xdr:colOff>38100</xdr:colOff>
      <xdr:row>96</xdr:row>
      <xdr:rowOff>64427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4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55554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51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154443</xdr:rowOff>
    </xdr:from>
    <xdr:to>
      <xdr:col>15</xdr:col>
      <xdr:colOff>101600</xdr:colOff>
      <xdr:row>96</xdr:row>
      <xdr:rowOff>84593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4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75720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53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168111</xdr:rowOff>
    </xdr:from>
    <xdr:to>
      <xdr:col>10</xdr:col>
      <xdr:colOff>165100</xdr:colOff>
      <xdr:row>96</xdr:row>
      <xdr:rowOff>98261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4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89388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54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16875</xdr:rowOff>
    </xdr:from>
    <xdr:to>
      <xdr:col>6</xdr:col>
      <xdr:colOff>38100</xdr:colOff>
      <xdr:row>96</xdr:row>
      <xdr:rowOff>118475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4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109602</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5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121292</xdr:rowOff>
    </xdr:from>
    <xdr:to>
      <xdr:col>55</xdr:col>
      <xdr:colOff>0</xdr:colOff>
      <xdr:row>36</xdr:row>
      <xdr:rowOff>127018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293492"/>
          <a:ext cx="8382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98476</xdr:rowOff>
    </xdr:from>
    <xdr:to>
      <xdr:col>50</xdr:col>
      <xdr:colOff>114300</xdr:colOff>
      <xdr:row>36</xdr:row>
      <xdr:rowOff>127018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6270676"/>
          <a:ext cx="889000" cy="2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98476</xdr:rowOff>
    </xdr:from>
    <xdr:to>
      <xdr:col>45</xdr:col>
      <xdr:colOff>177800</xdr:colOff>
      <xdr:row>37</xdr:row>
      <xdr:rowOff>5272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6270676"/>
          <a:ext cx="889000" cy="7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5272</xdr:rowOff>
    </xdr:from>
    <xdr:to>
      <xdr:col>41</xdr:col>
      <xdr:colOff>50800</xdr:colOff>
      <xdr:row>37</xdr:row>
      <xdr:rowOff>22602</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348922"/>
          <a:ext cx="889000" cy="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70492</xdr:rowOff>
    </xdr:from>
    <xdr:to>
      <xdr:col>55</xdr:col>
      <xdr:colOff>50800</xdr:colOff>
      <xdr:row>37</xdr:row>
      <xdr:rowOff>642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2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48919</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22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76218</xdr:rowOff>
    </xdr:from>
    <xdr:to>
      <xdr:col>50</xdr:col>
      <xdr:colOff>165100</xdr:colOff>
      <xdr:row>37</xdr:row>
      <xdr:rowOff>6368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2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168945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3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47676</xdr:rowOff>
    </xdr:from>
    <xdr:to>
      <xdr:col>46</xdr:col>
      <xdr:colOff>38100</xdr:colOff>
      <xdr:row>36</xdr:row>
      <xdr:rowOff>149276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2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140403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31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125922</xdr:rowOff>
    </xdr:from>
    <xdr:to>
      <xdr:col>41</xdr:col>
      <xdr:colOff>101600</xdr:colOff>
      <xdr:row>37</xdr:row>
      <xdr:rowOff>56072</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2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47199</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39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143252</xdr:rowOff>
    </xdr:from>
    <xdr:to>
      <xdr:col>36</xdr:col>
      <xdr:colOff>165100</xdr:colOff>
      <xdr:row>37</xdr:row>
      <xdr:rowOff>73402</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31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64529</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40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85282</xdr:rowOff>
    </xdr:from>
    <xdr:to>
      <xdr:col>55</xdr:col>
      <xdr:colOff>0</xdr:colOff>
      <xdr:row>59</xdr:row>
      <xdr:rowOff>12435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10029382"/>
          <a:ext cx="838200" cy="9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101307</xdr:rowOff>
    </xdr:from>
    <xdr:to>
      <xdr:col>50</xdr:col>
      <xdr:colOff>114300</xdr:colOff>
      <xdr:row>59</xdr:row>
      <xdr:rowOff>12435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10045407"/>
          <a:ext cx="889000" cy="8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64133</xdr:rowOff>
    </xdr:from>
    <xdr:to>
      <xdr:col>45</xdr:col>
      <xdr:colOff>177800</xdr:colOff>
      <xdr:row>58</xdr:row>
      <xdr:rowOff>101307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10008233"/>
          <a:ext cx="889000" cy="3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13166</xdr:rowOff>
    </xdr:from>
    <xdr:to>
      <xdr:col>41</xdr:col>
      <xdr:colOff>50800</xdr:colOff>
      <xdr:row>58</xdr:row>
      <xdr:rowOff>64133</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785816"/>
          <a:ext cx="889000" cy="22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164600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34482</xdr:rowOff>
    </xdr:from>
    <xdr:to>
      <xdr:col>55</xdr:col>
      <xdr:colOff>50800</xdr:colOff>
      <xdr:row>58</xdr:row>
      <xdr:rowOff>136082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97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120859</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8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133085</xdr:rowOff>
    </xdr:from>
    <xdr:to>
      <xdr:col>50</xdr:col>
      <xdr:colOff>165100</xdr:colOff>
      <xdr:row>59</xdr:row>
      <xdr:rowOff>63235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100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54362</xdr:rowOff>
    </xdr:from>
    <xdr:ext cx="469744"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404428" y="1016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50507</xdr:rowOff>
    </xdr:from>
    <xdr:to>
      <xdr:col>46</xdr:col>
      <xdr:colOff>38100</xdr:colOff>
      <xdr:row>58</xdr:row>
      <xdr:rowOff>152107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9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143234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100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13333</xdr:rowOff>
    </xdr:from>
    <xdr:to>
      <xdr:col>41</xdr:col>
      <xdr:colOff>101600</xdr:colOff>
      <xdr:row>58</xdr:row>
      <xdr:rowOff>114933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9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106060</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0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133816</xdr:rowOff>
    </xdr:from>
    <xdr:to>
      <xdr:col>36</xdr:col>
      <xdr:colOff>165100</xdr:colOff>
      <xdr:row>57</xdr:row>
      <xdr:rowOff>63966</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7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80493</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5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94884</xdr:rowOff>
    </xdr:from>
    <xdr:to>
      <xdr:col>55</xdr:col>
      <xdr:colOff>0</xdr:colOff>
      <xdr:row>79</xdr:row>
      <xdr:rowOff>98290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9639300" y="13639434"/>
          <a:ext cx="8382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19914</xdr:rowOff>
    </xdr:from>
    <xdr:to>
      <xdr:col>50</xdr:col>
      <xdr:colOff>114300</xdr:colOff>
      <xdr:row>79</xdr:row>
      <xdr:rowOff>98290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8750300" y="13564464"/>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85327</xdr:rowOff>
    </xdr:from>
    <xdr:to>
      <xdr:col>45</xdr:col>
      <xdr:colOff>177800</xdr:colOff>
      <xdr:row>79</xdr:row>
      <xdr:rowOff>19914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3458427"/>
          <a:ext cx="889000" cy="10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125070</xdr:rowOff>
    </xdr:from>
    <xdr:to>
      <xdr:col>41</xdr:col>
      <xdr:colOff>50800</xdr:colOff>
      <xdr:row>78</xdr:row>
      <xdr:rowOff>85327</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a:off x="6972300" y="12812370"/>
          <a:ext cx="889000" cy="64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150832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44084</xdr:rowOff>
    </xdr:from>
    <xdr:to>
      <xdr:col>55</xdr:col>
      <xdr:colOff>50800</xdr:colOff>
      <xdr:row>79</xdr:row>
      <xdr:rowOff>145684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5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130461</xdr:rowOff>
    </xdr:from>
    <xdr:ext cx="378565"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503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47490</xdr:rowOff>
    </xdr:from>
    <xdr:to>
      <xdr:col>50</xdr:col>
      <xdr:colOff>165100</xdr:colOff>
      <xdr:row>79</xdr:row>
      <xdr:rowOff>149090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59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140217</xdr:rowOff>
    </xdr:from>
    <xdr:ext cx="313932"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482333" y="1368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140564</xdr:rowOff>
    </xdr:from>
    <xdr:to>
      <xdr:col>46</xdr:col>
      <xdr:colOff>38100</xdr:colOff>
      <xdr:row>79</xdr:row>
      <xdr:rowOff>70714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5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61841</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515428" y="1360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34527</xdr:rowOff>
    </xdr:from>
    <xdr:to>
      <xdr:col>41</xdr:col>
      <xdr:colOff>101600</xdr:colOff>
      <xdr:row>78</xdr:row>
      <xdr:rowOff>136127</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40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127254</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594111" y="1350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74270</xdr:rowOff>
    </xdr:from>
    <xdr:to>
      <xdr:col>36</xdr:col>
      <xdr:colOff>165100</xdr:colOff>
      <xdr:row>75</xdr:row>
      <xdr:rowOff>4420</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27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20947</xdr:rowOff>
    </xdr:from>
    <xdr:ext cx="534377"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05111" y="1253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167046</xdr:rowOff>
    </xdr:from>
    <xdr:to>
      <xdr:col>55</xdr:col>
      <xdr:colOff>0</xdr:colOff>
      <xdr:row>98</xdr:row>
      <xdr:rowOff>110541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797696"/>
          <a:ext cx="838200" cy="11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35857</xdr:rowOff>
    </xdr:from>
    <xdr:to>
      <xdr:col>50</xdr:col>
      <xdr:colOff>114300</xdr:colOff>
      <xdr:row>98</xdr:row>
      <xdr:rowOff>110541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837957"/>
          <a:ext cx="889000" cy="7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35857</xdr:rowOff>
    </xdr:from>
    <xdr:to>
      <xdr:col>45</xdr:col>
      <xdr:colOff>177800</xdr:colOff>
      <xdr:row>98</xdr:row>
      <xdr:rowOff>56759</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837957"/>
          <a:ext cx="889000" cy="2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42357</xdr:rowOff>
    </xdr:from>
    <xdr:to>
      <xdr:col>41</xdr:col>
      <xdr:colOff>50800</xdr:colOff>
      <xdr:row>98</xdr:row>
      <xdr:rowOff>56759</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844457"/>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116246</xdr:rowOff>
    </xdr:from>
    <xdr:to>
      <xdr:col>55</xdr:col>
      <xdr:colOff>50800</xdr:colOff>
      <xdr:row>98</xdr:row>
      <xdr:rowOff>46396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4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94673</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2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59741</xdr:rowOff>
    </xdr:from>
    <xdr:to>
      <xdr:col>50</xdr:col>
      <xdr:colOff>165100</xdr:colOff>
      <xdr:row>98</xdr:row>
      <xdr:rowOff>161341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86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152468</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404428" y="1695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156507</xdr:rowOff>
    </xdr:from>
    <xdr:to>
      <xdr:col>46</xdr:col>
      <xdr:colOff>38100</xdr:colOff>
      <xdr:row>98</xdr:row>
      <xdr:rowOff>86657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7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77784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87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5959</xdr:rowOff>
    </xdr:from>
    <xdr:to>
      <xdr:col>41</xdr:col>
      <xdr:colOff>101600</xdr:colOff>
      <xdr:row>98</xdr:row>
      <xdr:rowOff>107559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0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98686</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90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163007</xdr:rowOff>
    </xdr:from>
    <xdr:to>
      <xdr:col>36</xdr:col>
      <xdr:colOff>165100</xdr:colOff>
      <xdr:row>98</xdr:row>
      <xdr:rowOff>93157</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7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84284</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8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a:extLst>
            <a:ext uri="{FF2B5EF4-FFF2-40B4-BE49-F238E27FC236}">
              <a16:creationId xmlns:a16="http://schemas.microsoft.com/office/drawing/2014/main" id="{00000000-0008-0000-06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a:extLst>
            <a:ext uri="{FF2B5EF4-FFF2-40B4-BE49-F238E27FC236}">
              <a16:creationId xmlns:a16="http://schemas.microsoft.com/office/drawing/2014/main" id="{00000000-0008-0000-0600-00004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a:extLst>
            <a:ext uri="{FF2B5EF4-FFF2-40B4-BE49-F238E27FC236}">
              <a16:creationId xmlns:a16="http://schemas.microsoft.com/office/drawing/2014/main" id="{00000000-0008-0000-0600-000048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a:extLst>
            <a:ext uri="{FF2B5EF4-FFF2-40B4-BE49-F238E27FC236}">
              <a16:creationId xmlns:a16="http://schemas.microsoft.com/office/drawing/2014/main" id="{00000000-0008-0000-0600-00004B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a:extLst>
            <a:ext uri="{FF2B5EF4-FFF2-40B4-BE49-F238E27FC236}">
              <a16:creationId xmlns:a16="http://schemas.microsoft.com/office/drawing/2014/main" id="{00000000-0008-0000-0600-000054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a:extLst>
            <a:ext uri="{FF2B5EF4-FFF2-40B4-BE49-F238E27FC236}">
              <a16:creationId xmlns:a16="http://schemas.microsoft.com/office/drawing/2014/main" id="{00000000-0008-0000-0600-000056020000}"/>
            </a:ext>
          </a:extLst>
        </xdr:cNvPr>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a:extLst>
            <a:ext uri="{FF2B5EF4-FFF2-40B4-BE49-F238E27FC236}">
              <a16:creationId xmlns:a16="http://schemas.microsoft.com/office/drawing/2014/main" id="{00000000-0008-0000-0600-00005E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a:extLst>
            <a:ext uri="{FF2B5EF4-FFF2-40B4-BE49-F238E27FC236}">
              <a16:creationId xmlns:a16="http://schemas.microsoft.com/office/drawing/2014/main" id="{00000000-0008-0000-0600-00006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a:extLst>
            <a:ext uri="{FF2B5EF4-FFF2-40B4-BE49-F238E27FC236}">
              <a16:creationId xmlns:a16="http://schemas.microsoft.com/office/drawing/2014/main" id="{00000000-0008-0000-0600-00006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6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a:extLst>
            <a:ext uri="{FF2B5EF4-FFF2-40B4-BE49-F238E27FC236}">
              <a16:creationId xmlns:a16="http://schemas.microsoft.com/office/drawing/2014/main" id="{00000000-0008-0000-06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a:extLst>
            <a:ext uri="{FF2B5EF4-FFF2-40B4-BE49-F238E27FC236}">
              <a16:creationId xmlns:a16="http://schemas.microsoft.com/office/drawing/2014/main" id="{00000000-0008-0000-0600-00007D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a:extLst>
            <a:ext uri="{FF2B5EF4-FFF2-40B4-BE49-F238E27FC236}">
              <a16:creationId xmlns:a16="http://schemas.microsoft.com/office/drawing/2014/main" id="{00000000-0008-0000-0600-00007F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148501</xdr:rowOff>
    </xdr:from>
    <xdr:to>
      <xdr:col>85</xdr:col>
      <xdr:colOff>127000</xdr:colOff>
      <xdr:row>77</xdr:row>
      <xdr:rowOff>154925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5481300" y="13350151"/>
          <a:ext cx="8382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a:extLst>
            <a:ext uri="{FF2B5EF4-FFF2-40B4-BE49-F238E27FC236}">
              <a16:creationId xmlns:a16="http://schemas.microsoft.com/office/drawing/2014/main" id="{00000000-0008-0000-0600-000082020000}"/>
            </a:ext>
          </a:extLst>
        </xdr:cNvPr>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148501</xdr:rowOff>
    </xdr:from>
    <xdr:to>
      <xdr:col>81</xdr:col>
      <xdr:colOff>50800</xdr:colOff>
      <xdr:row>77</xdr:row>
      <xdr:rowOff>159972</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4592300" y="13350151"/>
          <a:ext cx="889000" cy="1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159972</xdr:rowOff>
    </xdr:from>
    <xdr:to>
      <xdr:col>76</xdr:col>
      <xdr:colOff>114300</xdr:colOff>
      <xdr:row>77</xdr:row>
      <xdr:rowOff>168184</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flipV="1">
          <a:off x="13703300" y="13361622"/>
          <a:ext cx="889000" cy="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168184</xdr:rowOff>
    </xdr:from>
    <xdr:to>
      <xdr:col>71</xdr:col>
      <xdr:colOff>177800</xdr:colOff>
      <xdr:row>78</xdr:row>
      <xdr:rowOff>16</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flipV="1">
          <a:off x="12814300" y="13369834"/>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a:extLst>
            <a:ext uri="{FF2B5EF4-FFF2-40B4-BE49-F238E27FC236}">
              <a16:creationId xmlns:a16="http://schemas.microsoft.com/office/drawing/2014/main" id="{00000000-0008-0000-0600-00008D020000}"/>
            </a:ext>
          </a:extLst>
        </xdr:cNvPr>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104125</xdr:rowOff>
    </xdr:from>
    <xdr:to>
      <xdr:col>85</xdr:col>
      <xdr:colOff>177800</xdr:colOff>
      <xdr:row>78</xdr:row>
      <xdr:rowOff>34275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6268700" y="1330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82552</xdr:rowOff>
    </xdr:from>
    <xdr:ext cx="534377" cy="259045"/>
    <xdr:sp macro="" textlink="">
      <xdr:nvSpPr>
        <xdr:cNvPr id="661" name="公債費該当値テキスト">
          <a:extLst>
            <a:ext uri="{FF2B5EF4-FFF2-40B4-BE49-F238E27FC236}">
              <a16:creationId xmlns:a16="http://schemas.microsoft.com/office/drawing/2014/main" id="{00000000-0008-0000-0600-000095020000}"/>
            </a:ext>
          </a:extLst>
        </xdr:cNvPr>
        <xdr:cNvSpPr txBox="1"/>
      </xdr:nvSpPr>
      <xdr:spPr>
        <a:xfrm>
          <a:off x="16370300" y="1328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97701</xdr:rowOff>
    </xdr:from>
    <xdr:to>
      <xdr:col>81</xdr:col>
      <xdr:colOff>101600</xdr:colOff>
      <xdr:row>78</xdr:row>
      <xdr:rowOff>27851</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5430500" y="132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18978</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5214111" y="1339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109172</xdr:rowOff>
    </xdr:from>
    <xdr:to>
      <xdr:col>76</xdr:col>
      <xdr:colOff>165100</xdr:colOff>
      <xdr:row>78</xdr:row>
      <xdr:rowOff>39322</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4541500" y="133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30449</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25111" y="1340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117384</xdr:rowOff>
    </xdr:from>
    <xdr:to>
      <xdr:col>72</xdr:col>
      <xdr:colOff>38100</xdr:colOff>
      <xdr:row>78</xdr:row>
      <xdr:rowOff>47534</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3652500" y="1331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38661</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3436111" y="1341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120666</xdr:rowOff>
    </xdr:from>
    <xdr:to>
      <xdr:col>67</xdr:col>
      <xdr:colOff>101600</xdr:colOff>
      <xdr:row>78</xdr:row>
      <xdr:rowOff>50816</xdr:rowOff>
    </xdr:to>
    <xdr:sp macro="" textlink="">
      <xdr:nvSpPr>
        <xdr:cNvPr id="668" name="楕円 667">
          <a:extLst>
            <a:ext uri="{FF2B5EF4-FFF2-40B4-BE49-F238E27FC236}">
              <a16:creationId xmlns:a16="http://schemas.microsoft.com/office/drawing/2014/main" id="{00000000-0008-0000-0600-00009C020000}"/>
            </a:ext>
          </a:extLst>
        </xdr:cNvPr>
        <xdr:cNvSpPr/>
      </xdr:nvSpPr>
      <xdr:spPr>
        <a:xfrm>
          <a:off x="12763500" y="1332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41943</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547111" y="1341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146735</xdr:rowOff>
    </xdr:from>
    <xdr:to>
      <xdr:col>85</xdr:col>
      <xdr:colOff>127000</xdr:colOff>
      <xdr:row>98</xdr:row>
      <xdr:rowOff>45110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5481300" y="16777385"/>
          <a:ext cx="838200" cy="6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146735</xdr:rowOff>
    </xdr:from>
    <xdr:to>
      <xdr:col>81</xdr:col>
      <xdr:colOff>50800</xdr:colOff>
      <xdr:row>98</xdr:row>
      <xdr:rowOff>74828</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4592300" y="16777385"/>
          <a:ext cx="889000" cy="9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74828</xdr:rowOff>
    </xdr:from>
    <xdr:to>
      <xdr:col>76</xdr:col>
      <xdr:colOff>114300</xdr:colOff>
      <xdr:row>98</xdr:row>
      <xdr:rowOff>101270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3703300" y="16876928"/>
          <a:ext cx="8890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73583</xdr:rowOff>
    </xdr:from>
    <xdr:to>
      <xdr:col>71</xdr:col>
      <xdr:colOff>177800</xdr:colOff>
      <xdr:row>98</xdr:row>
      <xdr:rowOff>101270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2814300" y="16875683"/>
          <a:ext cx="889000" cy="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165760</xdr:rowOff>
    </xdr:from>
    <xdr:to>
      <xdr:col>85</xdr:col>
      <xdr:colOff>177800</xdr:colOff>
      <xdr:row>98</xdr:row>
      <xdr:rowOff>95910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79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144187</xdr:rowOff>
    </xdr:from>
    <xdr:ext cx="534377"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7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95935</xdr:rowOff>
    </xdr:from>
    <xdr:to>
      <xdr:col>81</xdr:col>
      <xdr:colOff>101600</xdr:colOff>
      <xdr:row>98</xdr:row>
      <xdr:rowOff>26085</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72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17212</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14111" y="168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24028</xdr:rowOff>
    </xdr:from>
    <xdr:to>
      <xdr:col>76</xdr:col>
      <xdr:colOff>165100</xdr:colOff>
      <xdr:row>98</xdr:row>
      <xdr:rowOff>125628</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8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116755</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25111" y="1691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50470</xdr:rowOff>
    </xdr:from>
    <xdr:to>
      <xdr:col>72</xdr:col>
      <xdr:colOff>38100</xdr:colOff>
      <xdr:row>98</xdr:row>
      <xdr:rowOff>152070</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68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143197</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468428" y="1694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22783</xdr:rowOff>
    </xdr:from>
    <xdr:to>
      <xdr:col>67</xdr:col>
      <xdr:colOff>101600</xdr:colOff>
      <xdr:row>98</xdr:row>
      <xdr:rowOff>124383</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682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115510</xdr:rowOff>
    </xdr:from>
    <xdr:ext cx="534377"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547111" y="1691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139609</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65470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139609</xdr:rowOff>
    </xdr:from>
    <xdr:to>
      <xdr:col>102</xdr:col>
      <xdr:colOff>114300</xdr:colOff>
      <xdr:row>38</xdr:row>
      <xdr:rowOff>139609</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6547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88809</xdr:rowOff>
    </xdr:from>
    <xdr:to>
      <xdr:col>102</xdr:col>
      <xdr:colOff>165100</xdr:colOff>
      <xdr:row>39</xdr:row>
      <xdr:rowOff>18959</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10086</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88809</xdr:rowOff>
    </xdr:from>
    <xdr:to>
      <xdr:col>98</xdr:col>
      <xdr:colOff>38100</xdr:colOff>
      <xdr:row>39</xdr:row>
      <xdr:rowOff>18959</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10086</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40487</xdr:rowOff>
    </xdr:from>
    <xdr:to>
      <xdr:col>102</xdr:col>
      <xdr:colOff>114300</xdr:colOff>
      <xdr:row>59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15603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161137</xdr:rowOff>
    </xdr:from>
    <xdr:to>
      <xdr:col>98</xdr:col>
      <xdr:colOff>38100</xdr:colOff>
      <xdr:row>59</xdr:row>
      <xdr:rowOff>91287</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1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82414</xdr:rowOff>
    </xdr:from>
    <xdr:ext cx="313932"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99333" y="1019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72002</xdr:rowOff>
    </xdr:from>
    <xdr:to>
      <xdr:col>116</xdr:col>
      <xdr:colOff>63500</xdr:colOff>
      <xdr:row>78</xdr:row>
      <xdr:rowOff>12827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1323300" y="13102202"/>
          <a:ext cx="838200" cy="28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49088</xdr:rowOff>
    </xdr:from>
    <xdr:to>
      <xdr:col>111</xdr:col>
      <xdr:colOff>177800</xdr:colOff>
      <xdr:row>76</xdr:row>
      <xdr:rowOff>72002</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0434300" y="12907838"/>
          <a:ext cx="889000" cy="19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49088</xdr:rowOff>
    </xdr:from>
    <xdr:to>
      <xdr:col>107</xdr:col>
      <xdr:colOff>50800</xdr:colOff>
      <xdr:row>78</xdr:row>
      <xdr:rowOff>70597</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9545300" y="12907838"/>
          <a:ext cx="889000" cy="53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66908</xdr:rowOff>
    </xdr:from>
    <xdr:to>
      <xdr:col>102</xdr:col>
      <xdr:colOff>114300</xdr:colOff>
      <xdr:row>78</xdr:row>
      <xdr:rowOff>70597</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656300" y="13440008"/>
          <a:ext cx="889000" cy="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133477</xdr:rowOff>
    </xdr:from>
    <xdr:to>
      <xdr:col>116</xdr:col>
      <xdr:colOff>114300</xdr:colOff>
      <xdr:row>78</xdr:row>
      <xdr:rowOff>63627</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3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111904</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331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21202</xdr:rowOff>
    </xdr:from>
    <xdr:to>
      <xdr:col>112</xdr:col>
      <xdr:colOff>38100</xdr:colOff>
      <xdr:row>76</xdr:row>
      <xdr:rowOff>122802</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0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139329</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28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169738</xdr:rowOff>
    </xdr:from>
    <xdr:to>
      <xdr:col>107</xdr:col>
      <xdr:colOff>101600</xdr:colOff>
      <xdr:row>75</xdr:row>
      <xdr:rowOff>99888</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285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116415</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263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19797</xdr:rowOff>
    </xdr:from>
    <xdr:to>
      <xdr:col>102</xdr:col>
      <xdr:colOff>165100</xdr:colOff>
      <xdr:row>78</xdr:row>
      <xdr:rowOff>121397</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3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112524</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34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16108</xdr:rowOff>
    </xdr:from>
    <xdr:to>
      <xdr:col>98</xdr:col>
      <xdr:colOff>38100</xdr:colOff>
      <xdr:row>78</xdr:row>
      <xdr:rowOff>117708</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38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108835</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348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344</a:t>
          </a:r>
          <a:r>
            <a:rPr kumimoji="1" lang="ja-JP" altLang="en-US" sz="1300">
              <a:latin typeface="ＭＳ Ｐゴシック" panose="020B0600070205080204" pitchFamily="50" charset="-128"/>
              <a:ea typeface="ＭＳ Ｐゴシック" panose="020B0600070205080204" pitchFamily="50" charset="-128"/>
            </a:rPr>
            <a:t>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構成費目である人件費、物件費、維持補修費、扶助費、補助費等は、依然として類似団体より低く抑えることができている。これは、人口に対して行政面積が少ないため、インフラや公共施設の維持管理にかかる費用が少ないため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普通建設費は、大きな事業が完了し、新規の大きな事業もないため類似団体より下回った。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公債費は、庁舎建設事業等の大規模事業の償還が始まるため、今後増加していくことが見込まれる。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繰出金は、企業誘致事業への繰出が必要なくなったため減少している。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今後も安定した財政運営となるよう、個々の事業について必要な改善を行う。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18,428
17,902
5.18
6,699,357
6,335,574
329,356
4,248,114
7,293,323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84074</xdr:rowOff>
    </xdr:from>
    <xdr:to>
      <xdr:col>24</xdr:col>
      <xdr:colOff>62865</xdr:colOff>
      <xdr:row>37</xdr:row>
      <xdr:rowOff>98933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99024"/>
          <a:ext cx="1270" cy="1043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102760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98933</xdr:rowOff>
    </xdr:from>
    <xdr:to>
      <xdr:col>24</xdr:col>
      <xdr:colOff>152400</xdr:colOff>
      <xdr:row>37</xdr:row>
      <xdr:rowOff>98933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4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30751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7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84074</xdr:rowOff>
    </xdr:from>
    <xdr:to>
      <xdr:col>24</xdr:col>
      <xdr:colOff>152400</xdr:colOff>
      <xdr:row>31</xdr:row>
      <xdr:rowOff>84074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9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98933</xdr:rowOff>
    </xdr:from>
    <xdr:to>
      <xdr:col>24</xdr:col>
      <xdr:colOff>63500</xdr:colOff>
      <xdr:row>37</xdr:row>
      <xdr:rowOff>115888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42583"/>
          <a:ext cx="8382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147019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4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124142</xdr:rowOff>
    </xdr:from>
    <xdr:to>
      <xdr:col>24</xdr:col>
      <xdr:colOff>114300</xdr:colOff>
      <xdr:row>35</xdr:row>
      <xdr:rowOff>54292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112649</xdr:rowOff>
    </xdr:from>
    <xdr:to>
      <xdr:col>19</xdr:col>
      <xdr:colOff>177800</xdr:colOff>
      <xdr:row>37</xdr:row>
      <xdr:rowOff>115888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56299"/>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145859</xdr:rowOff>
    </xdr:from>
    <xdr:to>
      <xdr:col>20</xdr:col>
      <xdr:colOff>38100</xdr:colOff>
      <xdr:row>35</xdr:row>
      <xdr:rowOff>76009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5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92536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5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82169</xdr:rowOff>
    </xdr:from>
    <xdr:to>
      <xdr:col>15</xdr:col>
      <xdr:colOff>50800</xdr:colOff>
      <xdr:row>37</xdr:row>
      <xdr:rowOff>112649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25819"/>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135191</xdr:rowOff>
    </xdr:from>
    <xdr:to>
      <xdr:col>15</xdr:col>
      <xdr:colOff>101600</xdr:colOff>
      <xdr:row>35</xdr:row>
      <xdr:rowOff>65341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6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81868</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3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165608</xdr:rowOff>
    </xdr:from>
    <xdr:to>
      <xdr:col>10</xdr:col>
      <xdr:colOff>114300</xdr:colOff>
      <xdr:row>37</xdr:row>
      <xdr:rowOff>82169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37808"/>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138240</xdr:rowOff>
    </xdr:from>
    <xdr:to>
      <xdr:col>10</xdr:col>
      <xdr:colOff>165100</xdr:colOff>
      <xdr:row>35</xdr:row>
      <xdr:rowOff>68390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6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84917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4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42609</xdr:rowOff>
    </xdr:from>
    <xdr:to>
      <xdr:col>6</xdr:col>
      <xdr:colOff>38100</xdr:colOff>
      <xdr:row>34</xdr:row>
      <xdr:rowOff>144209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160736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48133</xdr:rowOff>
    </xdr:from>
    <xdr:to>
      <xdr:col>24</xdr:col>
      <xdr:colOff>114300</xdr:colOff>
      <xdr:row>37</xdr:row>
      <xdr:rowOff>149733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134510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65088</xdr:rowOff>
    </xdr:from>
    <xdr:to>
      <xdr:col>20</xdr:col>
      <xdr:colOff>38100</xdr:colOff>
      <xdr:row>37</xdr:row>
      <xdr:rowOff>166688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0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157815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0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61849</xdr:rowOff>
    </xdr:from>
    <xdr:to>
      <xdr:col>15</xdr:col>
      <xdr:colOff>101600</xdr:colOff>
      <xdr:row>37</xdr:row>
      <xdr:rowOff>163449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154576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9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31369</xdr:rowOff>
    </xdr:from>
    <xdr:to>
      <xdr:col>10</xdr:col>
      <xdr:colOff>165100</xdr:colOff>
      <xdr:row>37</xdr:row>
      <xdr:rowOff>132969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124096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6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114808</xdr:rowOff>
    </xdr:from>
    <xdr:to>
      <xdr:col>6</xdr:col>
      <xdr:colOff>38100</xdr:colOff>
      <xdr:row>37</xdr:row>
      <xdr:rowOff>44958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36085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57121</xdr:rowOff>
    </xdr:from>
    <xdr:to>
      <xdr:col>24</xdr:col>
      <xdr:colOff>63500</xdr:colOff>
      <xdr:row>57</xdr:row>
      <xdr:rowOff>69245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29771"/>
          <a:ext cx="838200" cy="1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57121</xdr:rowOff>
    </xdr:from>
    <xdr:to>
      <xdr:col>19</xdr:col>
      <xdr:colOff>177800</xdr:colOff>
      <xdr:row>57</xdr:row>
      <xdr:rowOff>94785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29771"/>
          <a:ext cx="889000" cy="3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80794</xdr:rowOff>
    </xdr:from>
    <xdr:to>
      <xdr:col>15</xdr:col>
      <xdr:colOff>50800</xdr:colOff>
      <xdr:row>57</xdr:row>
      <xdr:rowOff>94785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53444"/>
          <a:ext cx="8890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97615</xdr:rowOff>
    </xdr:from>
    <xdr:to>
      <xdr:col>10</xdr:col>
      <xdr:colOff>114300</xdr:colOff>
      <xdr:row>57</xdr:row>
      <xdr:rowOff>80794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27365"/>
          <a:ext cx="889000" cy="3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160528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18445</xdr:rowOff>
    </xdr:from>
    <xdr:to>
      <xdr:col>24</xdr:col>
      <xdr:colOff>114300</xdr:colOff>
      <xdr:row>57</xdr:row>
      <xdr:rowOff>120045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9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104822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0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6321</xdr:rowOff>
    </xdr:from>
    <xdr:to>
      <xdr:col>20</xdr:col>
      <xdr:colOff>38100</xdr:colOff>
      <xdr:row>57</xdr:row>
      <xdr:rowOff>107921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7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99048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7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43985</xdr:rowOff>
    </xdr:from>
    <xdr:to>
      <xdr:col>15</xdr:col>
      <xdr:colOff>101600</xdr:colOff>
      <xdr:row>57</xdr:row>
      <xdr:rowOff>145585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136712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29994</xdr:rowOff>
    </xdr:from>
    <xdr:to>
      <xdr:col>10</xdr:col>
      <xdr:colOff>165100</xdr:colOff>
      <xdr:row>57</xdr:row>
      <xdr:rowOff>131594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0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122721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9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46815</xdr:rowOff>
    </xdr:from>
    <xdr:to>
      <xdr:col>6</xdr:col>
      <xdr:colOff>38100</xdr:colOff>
      <xdr:row>55</xdr:row>
      <xdr:rowOff>148415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47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164942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25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118255</xdr:rowOff>
    </xdr:from>
    <xdr:to>
      <xdr:col>24</xdr:col>
      <xdr:colOff>63500</xdr:colOff>
      <xdr:row>77</xdr:row>
      <xdr:rowOff>122948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19905"/>
          <a:ext cx="838200" cy="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118255</xdr:rowOff>
    </xdr:from>
    <xdr:to>
      <xdr:col>19</xdr:col>
      <xdr:colOff>177800</xdr:colOff>
      <xdr:row>77</xdr:row>
      <xdr:rowOff>146177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19905"/>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136641</xdr:rowOff>
    </xdr:from>
    <xdr:to>
      <xdr:col>15</xdr:col>
      <xdr:colOff>50800</xdr:colOff>
      <xdr:row>77</xdr:row>
      <xdr:rowOff>146177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38291"/>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136641</xdr:rowOff>
    </xdr:from>
    <xdr:to>
      <xdr:col>10</xdr:col>
      <xdr:colOff>114300</xdr:colOff>
      <xdr:row>78</xdr:row>
      <xdr:rowOff>15222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8291"/>
          <a:ext cx="889000" cy="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72148</xdr:rowOff>
    </xdr:from>
    <xdr:to>
      <xdr:col>24</xdr:col>
      <xdr:colOff>114300</xdr:colOff>
      <xdr:row>78</xdr:row>
      <xdr:rowOff>2298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7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50575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5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67455</xdr:rowOff>
    </xdr:from>
    <xdr:to>
      <xdr:col>20</xdr:col>
      <xdr:colOff>38100</xdr:colOff>
      <xdr:row>77</xdr:row>
      <xdr:rowOff>169055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160182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6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95377</xdr:rowOff>
    </xdr:from>
    <xdr:to>
      <xdr:col>15</xdr:col>
      <xdr:colOff>101600</xdr:colOff>
      <xdr:row>78</xdr:row>
      <xdr:rowOff>25527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9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16654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8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85841</xdr:rowOff>
    </xdr:from>
    <xdr:to>
      <xdr:col>10</xdr:col>
      <xdr:colOff>165100</xdr:colOff>
      <xdr:row>78</xdr:row>
      <xdr:rowOff>15991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7118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80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135872</xdr:rowOff>
    </xdr:from>
    <xdr:to>
      <xdr:col>6</xdr:col>
      <xdr:colOff>38100</xdr:colOff>
      <xdr:row>78</xdr:row>
      <xdr:rowOff>66022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57149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3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61714</xdr:rowOff>
    </xdr:from>
    <xdr:to>
      <xdr:col>24</xdr:col>
      <xdr:colOff>63500</xdr:colOff>
      <xdr:row>99</xdr:row>
      <xdr:rowOff>64621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7035264"/>
          <a:ext cx="8382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52408</xdr:rowOff>
    </xdr:from>
    <xdr:to>
      <xdr:col>19</xdr:col>
      <xdr:colOff>177800</xdr:colOff>
      <xdr:row>99</xdr:row>
      <xdr:rowOff>61714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7025958"/>
          <a:ext cx="889000" cy="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37173</xdr:rowOff>
    </xdr:from>
    <xdr:to>
      <xdr:col>15</xdr:col>
      <xdr:colOff>50800</xdr:colOff>
      <xdr:row>99</xdr:row>
      <xdr:rowOff>52408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7010723"/>
          <a:ext cx="889000" cy="1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37173</xdr:rowOff>
    </xdr:from>
    <xdr:to>
      <xdr:col>10</xdr:col>
      <xdr:colOff>114300</xdr:colOff>
      <xdr:row>99</xdr:row>
      <xdr:rowOff>45076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10723"/>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13821</xdr:rowOff>
    </xdr:from>
    <xdr:to>
      <xdr:col>24</xdr:col>
      <xdr:colOff>114300</xdr:colOff>
      <xdr:row>99</xdr:row>
      <xdr:rowOff>115421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8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100198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90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10914</xdr:rowOff>
    </xdr:from>
    <xdr:to>
      <xdr:col>20</xdr:col>
      <xdr:colOff>38100</xdr:colOff>
      <xdr:row>99</xdr:row>
      <xdr:rowOff>112514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8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103641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7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1608</xdr:rowOff>
    </xdr:from>
    <xdr:to>
      <xdr:col>15</xdr:col>
      <xdr:colOff>101600</xdr:colOff>
      <xdr:row>99</xdr:row>
      <xdr:rowOff>103208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7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94335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6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157823</xdr:rowOff>
    </xdr:from>
    <xdr:to>
      <xdr:col>10</xdr:col>
      <xdr:colOff>165100</xdr:colOff>
      <xdr:row>99</xdr:row>
      <xdr:rowOff>87973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5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79100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5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165726</xdr:rowOff>
    </xdr:from>
    <xdr:to>
      <xdr:col>6</xdr:col>
      <xdr:colOff>38100</xdr:colOff>
      <xdr:row>99</xdr:row>
      <xdr:rowOff>95876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6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87003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6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141529</xdr:rowOff>
    </xdr:from>
    <xdr:to>
      <xdr:col>55</xdr:col>
      <xdr:colOff>0</xdr:colOff>
      <xdr:row>38</xdr:row>
      <xdr:rowOff>31572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485179"/>
          <a:ext cx="8382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141529</xdr:rowOff>
    </xdr:from>
    <xdr:to>
      <xdr:col>50</xdr:col>
      <xdr:colOff>114300</xdr:colOff>
      <xdr:row>37</xdr:row>
      <xdr:rowOff>149758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48517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75328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133299</xdr:rowOff>
    </xdr:from>
    <xdr:to>
      <xdr:col>45</xdr:col>
      <xdr:colOff>177800</xdr:colOff>
      <xdr:row>37</xdr:row>
      <xdr:rowOff>149758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476949"/>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69156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133299</xdr:rowOff>
    </xdr:from>
    <xdr:to>
      <xdr:col>41</xdr:col>
      <xdr:colOff>50800</xdr:colOff>
      <xdr:row>37</xdr:row>
      <xdr:rowOff>139243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47694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63669</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29151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152222</xdr:rowOff>
    </xdr:from>
    <xdr:to>
      <xdr:col>55</xdr:col>
      <xdr:colOff>50800</xdr:colOff>
      <xdr:row>38</xdr:row>
      <xdr:rowOff>82372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126991</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70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90729</xdr:rowOff>
    </xdr:from>
    <xdr:to>
      <xdr:col>50</xdr:col>
      <xdr:colOff>165100</xdr:colOff>
      <xdr:row>38</xdr:row>
      <xdr:rowOff>20879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37406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209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98958</xdr:rowOff>
    </xdr:from>
    <xdr:to>
      <xdr:col>46</xdr:col>
      <xdr:colOff>38100</xdr:colOff>
      <xdr:row>38</xdr:row>
      <xdr:rowOff>29108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45635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217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82499</xdr:rowOff>
    </xdr:from>
    <xdr:to>
      <xdr:col>41</xdr:col>
      <xdr:colOff>101600</xdr:colOff>
      <xdr:row>38</xdr:row>
      <xdr:rowOff>12649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29176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201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88443</xdr:rowOff>
    </xdr:from>
    <xdr:to>
      <xdr:col>36</xdr:col>
      <xdr:colOff>165100</xdr:colOff>
      <xdr:row>38</xdr:row>
      <xdr:rowOff>18593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35120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207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14630</xdr:rowOff>
    </xdr:from>
    <xdr:to>
      <xdr:col>55</xdr:col>
      <xdr:colOff>0</xdr:colOff>
      <xdr:row>59</xdr:row>
      <xdr:rowOff>27089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30180"/>
          <a:ext cx="8382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14630</xdr:rowOff>
    </xdr:from>
    <xdr:to>
      <xdr:col>50</xdr:col>
      <xdr:colOff>114300</xdr:colOff>
      <xdr:row>59</xdr:row>
      <xdr:rowOff>26594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30180"/>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20434</xdr:rowOff>
    </xdr:from>
    <xdr:to>
      <xdr:col>45</xdr:col>
      <xdr:colOff>177800</xdr:colOff>
      <xdr:row>59</xdr:row>
      <xdr:rowOff>26594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35984"/>
          <a:ext cx="889000" cy="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20434</xdr:rowOff>
    </xdr:from>
    <xdr:to>
      <xdr:col>41</xdr:col>
      <xdr:colOff>50800</xdr:colOff>
      <xdr:row>59</xdr:row>
      <xdr:rowOff>29870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35984"/>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147739</xdr:rowOff>
    </xdr:from>
    <xdr:to>
      <xdr:col>55</xdr:col>
      <xdr:colOff>50800</xdr:colOff>
      <xdr:row>59</xdr:row>
      <xdr:rowOff>77889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62666</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0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135280</xdr:rowOff>
    </xdr:from>
    <xdr:to>
      <xdr:col>50</xdr:col>
      <xdr:colOff>165100</xdr:colOff>
      <xdr:row>59</xdr:row>
      <xdr:rowOff>65430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56557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7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147244</xdr:rowOff>
    </xdr:from>
    <xdr:to>
      <xdr:col>46</xdr:col>
      <xdr:colOff>38100</xdr:colOff>
      <xdr:row>59</xdr:row>
      <xdr:rowOff>77394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68521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8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141084</xdr:rowOff>
    </xdr:from>
    <xdr:to>
      <xdr:col>41</xdr:col>
      <xdr:colOff>101600</xdr:colOff>
      <xdr:row>59</xdr:row>
      <xdr:rowOff>71234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62361</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7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150520</xdr:rowOff>
    </xdr:from>
    <xdr:to>
      <xdr:col>36</xdr:col>
      <xdr:colOff>165100</xdr:colOff>
      <xdr:row>59</xdr:row>
      <xdr:rowOff>80670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71797</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68028</xdr:rowOff>
    </xdr:from>
    <xdr:to>
      <xdr:col>55</xdr:col>
      <xdr:colOff>0</xdr:colOff>
      <xdr:row>79</xdr:row>
      <xdr:rowOff>87024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612578"/>
          <a:ext cx="8382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86686</xdr:rowOff>
    </xdr:from>
    <xdr:to>
      <xdr:col>50</xdr:col>
      <xdr:colOff>114300</xdr:colOff>
      <xdr:row>79</xdr:row>
      <xdr:rowOff>87024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631236"/>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86382</xdr:rowOff>
    </xdr:from>
    <xdr:to>
      <xdr:col>45</xdr:col>
      <xdr:colOff>177800</xdr:colOff>
      <xdr:row>79</xdr:row>
      <xdr:rowOff>86686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630932"/>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71239</xdr:rowOff>
    </xdr:from>
    <xdr:to>
      <xdr:col>41</xdr:col>
      <xdr:colOff>50800</xdr:colOff>
      <xdr:row>79</xdr:row>
      <xdr:rowOff>86382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615789"/>
          <a:ext cx="889000" cy="1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17228</xdr:rowOff>
    </xdr:from>
    <xdr:to>
      <xdr:col>55</xdr:col>
      <xdr:colOff>50800</xdr:colOff>
      <xdr:row>79</xdr:row>
      <xdr:rowOff>118828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5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103605</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47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36224</xdr:rowOff>
    </xdr:from>
    <xdr:to>
      <xdr:col>50</xdr:col>
      <xdr:colOff>165100</xdr:colOff>
      <xdr:row>79</xdr:row>
      <xdr:rowOff>137824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5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128951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67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35886</xdr:rowOff>
    </xdr:from>
    <xdr:to>
      <xdr:col>46</xdr:col>
      <xdr:colOff>38100</xdr:colOff>
      <xdr:row>79</xdr:row>
      <xdr:rowOff>137486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58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128613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67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35582</xdr:rowOff>
    </xdr:from>
    <xdr:to>
      <xdr:col>41</xdr:col>
      <xdr:colOff>101600</xdr:colOff>
      <xdr:row>79</xdr:row>
      <xdr:rowOff>137182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58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128309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67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20439</xdr:rowOff>
    </xdr:from>
    <xdr:to>
      <xdr:col>36</xdr:col>
      <xdr:colOff>165100</xdr:colOff>
      <xdr:row>79</xdr:row>
      <xdr:rowOff>122039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56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113166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65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12027</xdr:rowOff>
    </xdr:from>
    <xdr:to>
      <xdr:col>55</xdr:col>
      <xdr:colOff>0</xdr:colOff>
      <xdr:row>96</xdr:row>
      <xdr:rowOff>165297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471227"/>
          <a:ext cx="838200" cy="15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152245</xdr:rowOff>
    </xdr:from>
    <xdr:to>
      <xdr:col>50</xdr:col>
      <xdr:colOff>114300</xdr:colOff>
      <xdr:row>96</xdr:row>
      <xdr:rowOff>12027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268545"/>
          <a:ext cx="889000" cy="20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90924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152245</xdr:rowOff>
    </xdr:from>
    <xdr:to>
      <xdr:col>45</xdr:col>
      <xdr:colOff>177800</xdr:colOff>
      <xdr:row>96</xdr:row>
      <xdr:rowOff>86294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268545"/>
          <a:ext cx="889000" cy="27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64399</xdr:rowOff>
    </xdr:from>
    <xdr:to>
      <xdr:col>41</xdr:col>
      <xdr:colOff>50800</xdr:colOff>
      <xdr:row>96</xdr:row>
      <xdr:rowOff>86294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523599"/>
          <a:ext cx="889000" cy="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114497</xdr:rowOff>
    </xdr:from>
    <xdr:to>
      <xdr:col>55</xdr:col>
      <xdr:colOff>50800</xdr:colOff>
      <xdr:row>97</xdr:row>
      <xdr:rowOff>44647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7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29424</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8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132677</xdr:rowOff>
    </xdr:from>
    <xdr:to>
      <xdr:col>50</xdr:col>
      <xdr:colOff>165100</xdr:colOff>
      <xdr:row>96</xdr:row>
      <xdr:rowOff>62827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4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79354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19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101445</xdr:rowOff>
    </xdr:from>
    <xdr:to>
      <xdr:col>46</xdr:col>
      <xdr:colOff>38100</xdr:colOff>
      <xdr:row>95</xdr:row>
      <xdr:rowOff>31595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21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48122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99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35494</xdr:rowOff>
    </xdr:from>
    <xdr:to>
      <xdr:col>41</xdr:col>
      <xdr:colOff>101600</xdr:colOff>
      <xdr:row>96</xdr:row>
      <xdr:rowOff>137094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49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128221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58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13599</xdr:rowOff>
    </xdr:from>
    <xdr:to>
      <xdr:col>36</xdr:col>
      <xdr:colOff>165100</xdr:colOff>
      <xdr:row>96</xdr:row>
      <xdr:rowOff>115199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47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131726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24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138883</xdr:rowOff>
    </xdr:from>
    <xdr:to>
      <xdr:col>85</xdr:col>
      <xdr:colOff>127000</xdr:colOff>
      <xdr:row>38</xdr:row>
      <xdr:rowOff>8941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139633"/>
          <a:ext cx="838200" cy="38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138883</xdr:rowOff>
    </xdr:from>
    <xdr:to>
      <xdr:col>81</xdr:col>
      <xdr:colOff>50800</xdr:colOff>
      <xdr:row>37</xdr:row>
      <xdr:rowOff>40586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139633"/>
          <a:ext cx="889000" cy="24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4331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40586</xdr:rowOff>
    </xdr:from>
    <xdr:to>
      <xdr:col>76</xdr:col>
      <xdr:colOff>114300</xdr:colOff>
      <xdr:row>38</xdr:row>
      <xdr:rowOff>93458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84236"/>
          <a:ext cx="889000" cy="22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93458</xdr:rowOff>
    </xdr:from>
    <xdr:to>
      <xdr:col>71</xdr:col>
      <xdr:colOff>177800</xdr:colOff>
      <xdr:row>38</xdr:row>
      <xdr:rowOff>149823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608558"/>
          <a:ext cx="889000" cy="5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129591</xdr:rowOff>
    </xdr:from>
    <xdr:to>
      <xdr:col>85</xdr:col>
      <xdr:colOff>177800</xdr:colOff>
      <xdr:row>38</xdr:row>
      <xdr:rowOff>59741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108018</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5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88083</xdr:rowOff>
    </xdr:from>
    <xdr:to>
      <xdr:col>81</xdr:col>
      <xdr:colOff>101600</xdr:colOff>
      <xdr:row>36</xdr:row>
      <xdr:rowOff>18233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08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34760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86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161236</xdr:rowOff>
    </xdr:from>
    <xdr:to>
      <xdr:col>76</xdr:col>
      <xdr:colOff>165100</xdr:colOff>
      <xdr:row>37</xdr:row>
      <xdr:rowOff>91386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82513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2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42658</xdr:rowOff>
    </xdr:from>
    <xdr:to>
      <xdr:col>72</xdr:col>
      <xdr:colOff>38100</xdr:colOff>
      <xdr:row>38</xdr:row>
      <xdr:rowOff>144258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5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135385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99023</xdr:rowOff>
    </xdr:from>
    <xdr:to>
      <xdr:col>67</xdr:col>
      <xdr:colOff>101600</xdr:colOff>
      <xdr:row>39</xdr:row>
      <xdr:rowOff>29173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61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20300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70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150208</xdr:rowOff>
    </xdr:from>
    <xdr:to>
      <xdr:col>85</xdr:col>
      <xdr:colOff>127000</xdr:colOff>
      <xdr:row>57</xdr:row>
      <xdr:rowOff>165418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51408"/>
          <a:ext cx="838200" cy="18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126236</xdr:rowOff>
    </xdr:from>
    <xdr:to>
      <xdr:col>81</xdr:col>
      <xdr:colOff>50800</xdr:colOff>
      <xdr:row>57</xdr:row>
      <xdr:rowOff>165418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98886"/>
          <a:ext cx="8890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86802</xdr:rowOff>
    </xdr:from>
    <xdr:to>
      <xdr:col>76</xdr:col>
      <xdr:colOff>114300</xdr:colOff>
      <xdr:row>57</xdr:row>
      <xdr:rowOff>126236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59452"/>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86802</xdr:rowOff>
    </xdr:from>
    <xdr:to>
      <xdr:col>71</xdr:col>
      <xdr:colOff>177800</xdr:colOff>
      <xdr:row>57</xdr:row>
      <xdr:rowOff>166484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59452"/>
          <a:ext cx="889000" cy="7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99408</xdr:rowOff>
    </xdr:from>
    <xdr:to>
      <xdr:col>85</xdr:col>
      <xdr:colOff>177800</xdr:colOff>
      <xdr:row>57</xdr:row>
      <xdr:rowOff>29558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0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77835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114618</xdr:rowOff>
    </xdr:from>
    <xdr:to>
      <xdr:col>81</xdr:col>
      <xdr:colOff>101600</xdr:colOff>
      <xdr:row>58</xdr:row>
      <xdr:rowOff>44768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8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35895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75436</xdr:rowOff>
    </xdr:from>
    <xdr:to>
      <xdr:col>76</xdr:col>
      <xdr:colOff>165100</xdr:colOff>
      <xdr:row>58</xdr:row>
      <xdr:rowOff>5586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168163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36002</xdr:rowOff>
    </xdr:from>
    <xdr:to>
      <xdr:col>72</xdr:col>
      <xdr:colOff>38100</xdr:colOff>
      <xdr:row>57</xdr:row>
      <xdr:rowOff>137602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0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128729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0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115684</xdr:rowOff>
    </xdr:from>
    <xdr:to>
      <xdr:col>67</xdr:col>
      <xdr:colOff>101600</xdr:colOff>
      <xdr:row>58</xdr:row>
      <xdr:rowOff>45834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8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36961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8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148501</xdr:rowOff>
    </xdr:from>
    <xdr:to>
      <xdr:col>85</xdr:col>
      <xdr:colOff>127000</xdr:colOff>
      <xdr:row>97</xdr:row>
      <xdr:rowOff>154925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779151"/>
          <a:ext cx="8382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148501</xdr:rowOff>
    </xdr:from>
    <xdr:to>
      <xdr:col>81</xdr:col>
      <xdr:colOff>50800</xdr:colOff>
      <xdr:row>97</xdr:row>
      <xdr:rowOff>159972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779151"/>
          <a:ext cx="889000" cy="1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159972</xdr:rowOff>
    </xdr:from>
    <xdr:to>
      <xdr:col>76</xdr:col>
      <xdr:colOff>114300</xdr:colOff>
      <xdr:row>97</xdr:row>
      <xdr:rowOff>168184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790622"/>
          <a:ext cx="889000" cy="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168184</xdr:rowOff>
    </xdr:from>
    <xdr:to>
      <xdr:col>71</xdr:col>
      <xdr:colOff>177800</xdr:colOff>
      <xdr:row>98</xdr:row>
      <xdr:rowOff>16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798834"/>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104125</xdr:rowOff>
    </xdr:from>
    <xdr:to>
      <xdr:col>85</xdr:col>
      <xdr:colOff>177800</xdr:colOff>
      <xdr:row>98</xdr:row>
      <xdr:rowOff>34275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7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82552</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71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97701</xdr:rowOff>
    </xdr:from>
    <xdr:to>
      <xdr:col>81</xdr:col>
      <xdr:colOff>101600</xdr:colOff>
      <xdr:row>98</xdr:row>
      <xdr:rowOff>27851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7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18978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82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109172</xdr:rowOff>
    </xdr:from>
    <xdr:to>
      <xdr:col>76</xdr:col>
      <xdr:colOff>165100</xdr:colOff>
      <xdr:row>98</xdr:row>
      <xdr:rowOff>39322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73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30449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83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117384</xdr:rowOff>
    </xdr:from>
    <xdr:to>
      <xdr:col>72</xdr:col>
      <xdr:colOff>38100</xdr:colOff>
      <xdr:row>98</xdr:row>
      <xdr:rowOff>47534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74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38661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84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120666</xdr:rowOff>
    </xdr:from>
    <xdr:to>
      <xdr:col>67</xdr:col>
      <xdr:colOff>101600</xdr:colOff>
      <xdr:row>98</xdr:row>
      <xdr:rowOff>50816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7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41943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84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多くの項目において類似団体よりも低く抑えることができている。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これは人口に対して行政面積が狭いため、インフラや公共施設の維持管理にかかる経費が類似団体より少ないためだと考えられる。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消防費は、前年に北方町職員として受け入れていた消防職員が令和元年度より岐阜市の所属となったため、例年並みに減少した。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教育費は、給食調理場及び放課後児童クラブ施設の新築工事のため、大幅に増加した。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公債費は、庁舎建設事業の償還が令和２年度から始まるため増加する見込みである。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今後新規事業の実施にあたっては、内容、費用、効果等をよく精査したうえで重点的、効果的な財源配分に努めていく。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実質収支は、前年から</a:t>
          </a:r>
          <a:r>
            <a:rPr kumimoji="1" lang="en-US" altLang="ja-JP" sz="1400">
              <a:latin typeface="ＭＳ ゴシック" pitchFamily="49" charset="-128"/>
              <a:ea typeface="ＭＳ ゴシック" pitchFamily="49" charset="-128"/>
            </a:rPr>
            <a:t>72,340</a:t>
          </a:r>
          <a:r>
            <a:rPr kumimoji="1" lang="ja-JP" altLang="en-US" sz="1400">
              <a:latin typeface="ＭＳ ゴシック" pitchFamily="49" charset="-128"/>
              <a:ea typeface="ＭＳ ゴシック" pitchFamily="49" charset="-128"/>
            </a:rPr>
            <a:t>千円の減少となった。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実質単年度収支は、前年から</a:t>
          </a:r>
          <a:r>
            <a:rPr kumimoji="1" lang="en-US" altLang="ja-JP" sz="1400">
              <a:latin typeface="ＭＳ ゴシック" pitchFamily="49" charset="-128"/>
              <a:ea typeface="ＭＳ ゴシック" pitchFamily="49" charset="-128"/>
            </a:rPr>
            <a:t>8.02</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前年は企業誘致事業の特別会計で土地の売却ができ、繰り入れがあったため、今年は大幅な減少になった。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今後も事業の見直しを行うことにより経費削減等に努め、健全な財政運営を行っていくよう努める。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引き続き健全な財政となるよう努めていく。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40" t="s">
        <v>80</v>
      </c>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0"/>
      <c r="BX1" s="440"/>
      <c r="BY1" s="440"/>
      <c r="BZ1" s="440"/>
      <c r="CA1" s="440"/>
      <c r="CB1" s="440"/>
      <c r="CC1" s="440"/>
      <c r="CD1" s="440"/>
      <c r="CE1" s="440"/>
      <c r="CF1" s="440"/>
      <c r="CG1" s="440"/>
      <c r="CH1" s="440"/>
      <c r="CI1" s="440"/>
      <c r="CJ1" s="440"/>
      <c r="CK1" s="440"/>
      <c r="CL1" s="440"/>
      <c r="CM1" s="440"/>
      <c r="CN1" s="440"/>
      <c r="CO1" s="440"/>
      <c r="CP1" s="440"/>
      <c r="CQ1" s="440"/>
      <c r="CR1" s="440"/>
      <c r="CS1" s="440"/>
      <c r="CT1" s="440"/>
      <c r="CU1" s="440"/>
      <c r="CV1" s="440"/>
      <c r="CW1" s="440"/>
      <c r="CX1" s="440"/>
      <c r="CY1" s="440"/>
      <c r="CZ1" s="440"/>
      <c r="DA1" s="440"/>
      <c r="DB1" s="440"/>
      <c r="DC1" s="440"/>
      <c r="DD1" s="440"/>
      <c r="DE1" s="440"/>
      <c r="DF1" s="440"/>
      <c r="DG1" s="440"/>
      <c r="DH1" s="440"/>
      <c r="DI1" s="440"/>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41" t="s">
        <v>82</v>
      </c>
      <c r="C3" s="442"/>
      <c r="D3" s="442"/>
      <c r="E3" s="443"/>
      <c r="F3" s="443"/>
      <c r="G3" s="443"/>
      <c r="H3" s="443"/>
      <c r="I3" s="443"/>
      <c r="J3" s="443"/>
      <c r="K3" s="443"/>
      <c r="L3" s="443" t="s">
        <v>83</v>
      </c>
      <c r="M3" s="443"/>
      <c r="N3" s="443"/>
      <c r="O3" s="443"/>
      <c r="P3" s="443"/>
      <c r="Q3" s="443"/>
      <c r="R3" s="450"/>
      <c r="S3" s="450"/>
      <c r="T3" s="450"/>
      <c r="U3" s="450"/>
      <c r="V3" s="451"/>
      <c r="W3" s="425" t="s">
        <v>84</v>
      </c>
      <c r="X3" s="426"/>
      <c r="Y3" s="426"/>
      <c r="Z3" s="426"/>
      <c r="AA3" s="426"/>
      <c r="AB3" s="442"/>
      <c r="AC3" s="450" t="s">
        <v>85</v>
      </c>
      <c r="AD3" s="426"/>
      <c r="AE3" s="426"/>
      <c r="AF3" s="426"/>
      <c r="AG3" s="426"/>
      <c r="AH3" s="426"/>
      <c r="AI3" s="426"/>
      <c r="AJ3" s="426"/>
      <c r="AK3" s="426"/>
      <c r="AL3" s="427"/>
      <c r="AM3" s="425" t="s">
        <v>86</v>
      </c>
      <c r="AN3" s="426"/>
      <c r="AO3" s="426"/>
      <c r="AP3" s="426"/>
      <c r="AQ3" s="426"/>
      <c r="AR3" s="426"/>
      <c r="AS3" s="426"/>
      <c r="AT3" s="426"/>
      <c r="AU3" s="426"/>
      <c r="AV3" s="426"/>
      <c r="AW3" s="426"/>
      <c r="AX3" s="427"/>
      <c r="AY3" s="462" t="s">
        <v>1</v>
      </c>
      <c r="AZ3" s="463"/>
      <c r="BA3" s="463"/>
      <c r="BB3" s="463"/>
      <c r="BC3" s="463"/>
      <c r="BD3" s="463"/>
      <c r="BE3" s="463"/>
      <c r="BF3" s="463"/>
      <c r="BG3" s="463"/>
      <c r="BH3" s="463"/>
      <c r="BI3" s="463"/>
      <c r="BJ3" s="463"/>
      <c r="BK3" s="463"/>
      <c r="BL3" s="463"/>
      <c r="BM3" s="464"/>
      <c r="BN3" s="425" t="s">
        <v>87</v>
      </c>
      <c r="BO3" s="426"/>
      <c r="BP3" s="426"/>
      <c r="BQ3" s="426"/>
      <c r="BR3" s="426"/>
      <c r="BS3" s="426"/>
      <c r="BT3" s="426"/>
      <c r="BU3" s="427"/>
      <c r="BV3" s="425" t="s">
        <v>88</v>
      </c>
      <c r="BW3" s="426"/>
      <c r="BX3" s="426"/>
      <c r="BY3" s="426"/>
      <c r="BZ3" s="426"/>
      <c r="CA3" s="426"/>
      <c r="CB3" s="426"/>
      <c r="CC3" s="427"/>
      <c r="CD3" s="462" t="s">
        <v>1</v>
      </c>
      <c r="CE3" s="463"/>
      <c r="CF3" s="463"/>
      <c r="CG3" s="463"/>
      <c r="CH3" s="463"/>
      <c r="CI3" s="463"/>
      <c r="CJ3" s="463"/>
      <c r="CK3" s="463"/>
      <c r="CL3" s="463"/>
      <c r="CM3" s="463"/>
      <c r="CN3" s="463"/>
      <c r="CO3" s="463"/>
      <c r="CP3" s="463"/>
      <c r="CQ3" s="463"/>
      <c r="CR3" s="463"/>
      <c r="CS3" s="464"/>
      <c r="CT3" s="425" t="s">
        <v>89</v>
      </c>
      <c r="CU3" s="426"/>
      <c r="CV3" s="426"/>
      <c r="CW3" s="426"/>
      <c r="CX3" s="426"/>
      <c r="CY3" s="426"/>
      <c r="CZ3" s="426"/>
      <c r="DA3" s="427"/>
      <c r="DB3" s="425" t="s">
        <v>90</v>
      </c>
      <c r="DC3" s="426"/>
      <c r="DD3" s="426"/>
      <c r="DE3" s="426"/>
      <c r="DF3" s="426"/>
      <c r="DG3" s="426"/>
      <c r="DH3" s="426"/>
      <c r="DI3" s="427"/>
      <c r="DJ3" s="184"/>
      <c r="DK3" s="184"/>
      <c r="DL3" s="184"/>
      <c r="DM3" s="184"/>
      <c r="DN3" s="184"/>
      <c r="DO3" s="184"/>
    </row>
    <row r="4" spans="1:119" ht="18.75" customHeight="1" x14ac:dyDescent="0.15">
      <c r="A4" s="185"/>
      <c r="B4" s="444"/>
      <c r="C4" s="445"/>
      <c r="D4" s="445"/>
      <c r="E4" s="446"/>
      <c r="F4" s="446"/>
      <c r="G4" s="446"/>
      <c r="H4" s="446"/>
      <c r="I4" s="446"/>
      <c r="J4" s="446"/>
      <c r="K4" s="446"/>
      <c r="L4" s="446"/>
      <c r="M4" s="446"/>
      <c r="N4" s="446"/>
      <c r="O4" s="446"/>
      <c r="P4" s="446"/>
      <c r="Q4" s="446"/>
      <c r="R4" s="452"/>
      <c r="S4" s="452"/>
      <c r="T4" s="452"/>
      <c r="U4" s="452"/>
      <c r="V4" s="453"/>
      <c r="W4" s="456"/>
      <c r="X4" s="457"/>
      <c r="Y4" s="457"/>
      <c r="Z4" s="457"/>
      <c r="AA4" s="457"/>
      <c r="AB4" s="445"/>
      <c r="AC4" s="452"/>
      <c r="AD4" s="457"/>
      <c r="AE4" s="457"/>
      <c r="AF4" s="457"/>
      <c r="AG4" s="457"/>
      <c r="AH4" s="457"/>
      <c r="AI4" s="457"/>
      <c r="AJ4" s="457"/>
      <c r="AK4" s="457"/>
      <c r="AL4" s="460"/>
      <c r="AM4" s="458"/>
      <c r="AN4" s="459"/>
      <c r="AO4" s="459"/>
      <c r="AP4" s="459"/>
      <c r="AQ4" s="459"/>
      <c r="AR4" s="459"/>
      <c r="AS4" s="459"/>
      <c r="AT4" s="459"/>
      <c r="AU4" s="459"/>
      <c r="AV4" s="459"/>
      <c r="AW4" s="459"/>
      <c r="AX4" s="461"/>
      <c r="AY4" s="428" t="s">
        <v>91</v>
      </c>
      <c r="AZ4" s="429"/>
      <c r="BA4" s="429"/>
      <c r="BB4" s="429"/>
      <c r="BC4" s="429"/>
      <c r="BD4" s="429"/>
      <c r="BE4" s="429"/>
      <c r="BF4" s="429"/>
      <c r="BG4" s="429"/>
      <c r="BH4" s="429"/>
      <c r="BI4" s="429"/>
      <c r="BJ4" s="429"/>
      <c r="BK4" s="429"/>
      <c r="BL4" s="429"/>
      <c r="BM4" s="430"/>
      <c r="BN4" s="431">
        <v>6699357</v>
      </c>
      <c r="BO4" s="432"/>
      <c r="BP4" s="432"/>
      <c r="BQ4" s="432"/>
      <c r="BR4" s="432"/>
      <c r="BS4" s="432"/>
      <c r="BT4" s="432"/>
      <c r="BU4" s="433"/>
      <c r="BV4" s="431">
        <v>7084491</v>
      </c>
      <c r="BW4" s="432"/>
      <c r="BX4" s="432"/>
      <c r="BY4" s="432"/>
      <c r="BZ4" s="432"/>
      <c r="CA4" s="432"/>
      <c r="CB4" s="432"/>
      <c r="CC4" s="433"/>
      <c r="CD4" s="434" t="s">
        <v>92</v>
      </c>
      <c r="CE4" s="435"/>
      <c r="CF4" s="435"/>
      <c r="CG4" s="435"/>
      <c r="CH4" s="435"/>
      <c r="CI4" s="435"/>
      <c r="CJ4" s="435"/>
      <c r="CK4" s="435"/>
      <c r="CL4" s="435"/>
      <c r="CM4" s="435"/>
      <c r="CN4" s="435"/>
      <c r="CO4" s="435"/>
      <c r="CP4" s="435"/>
      <c r="CQ4" s="435"/>
      <c r="CR4" s="435"/>
      <c r="CS4" s="436"/>
      <c r="CT4" s="437">
        <v>7.8</v>
      </c>
      <c r="CU4" s="438"/>
      <c r="CV4" s="438"/>
      <c r="CW4" s="438"/>
      <c r="CX4" s="438"/>
      <c r="CY4" s="438"/>
      <c r="CZ4" s="438"/>
      <c r="DA4" s="439"/>
      <c r="DB4" s="437">
        <v>9.5</v>
      </c>
      <c r="DC4" s="438"/>
      <c r="DD4" s="438"/>
      <c r="DE4" s="438"/>
      <c r="DF4" s="438"/>
      <c r="DG4" s="438"/>
      <c r="DH4" s="438"/>
      <c r="DI4" s="439"/>
      <c r="DJ4" s="184"/>
      <c r="DK4" s="184"/>
      <c r="DL4" s="184"/>
      <c r="DM4" s="184"/>
      <c r="DN4" s="184"/>
      <c r="DO4" s="184"/>
    </row>
    <row r="5" spans="1:119" ht="18.75" customHeight="1" x14ac:dyDescent="0.15">
      <c r="A5" s="185"/>
      <c r="B5" s="447"/>
      <c r="C5" s="448"/>
      <c r="D5" s="448"/>
      <c r="E5" s="449"/>
      <c r="F5" s="449"/>
      <c r="G5" s="449"/>
      <c r="H5" s="449"/>
      <c r="I5" s="449"/>
      <c r="J5" s="449"/>
      <c r="K5" s="449"/>
      <c r="L5" s="449"/>
      <c r="M5" s="449"/>
      <c r="N5" s="449"/>
      <c r="O5" s="449"/>
      <c r="P5" s="449"/>
      <c r="Q5" s="449"/>
      <c r="R5" s="454"/>
      <c r="S5" s="454"/>
      <c r="T5" s="454"/>
      <c r="U5" s="454"/>
      <c r="V5" s="455"/>
      <c r="W5" s="458"/>
      <c r="X5" s="459"/>
      <c r="Y5" s="459"/>
      <c r="Z5" s="459"/>
      <c r="AA5" s="459"/>
      <c r="AB5" s="448"/>
      <c r="AC5" s="454"/>
      <c r="AD5" s="459"/>
      <c r="AE5" s="459"/>
      <c r="AF5" s="459"/>
      <c r="AG5" s="459"/>
      <c r="AH5" s="459"/>
      <c r="AI5" s="459"/>
      <c r="AJ5" s="459"/>
      <c r="AK5" s="459"/>
      <c r="AL5" s="461"/>
      <c r="AM5" s="497" t="s">
        <v>93</v>
      </c>
      <c r="AN5" s="498"/>
      <c r="AO5" s="498"/>
      <c r="AP5" s="498"/>
      <c r="AQ5" s="498"/>
      <c r="AR5" s="498"/>
      <c r="AS5" s="498"/>
      <c r="AT5" s="499"/>
      <c r="AU5" s="500" t="s">
        <v>94</v>
      </c>
      <c r="AV5" s="501"/>
      <c r="AW5" s="501"/>
      <c r="AX5" s="501"/>
      <c r="AY5" s="502" t="s">
        <v>95</v>
      </c>
      <c r="AZ5" s="503"/>
      <c r="BA5" s="503"/>
      <c r="BB5" s="503"/>
      <c r="BC5" s="503"/>
      <c r="BD5" s="503"/>
      <c r="BE5" s="503"/>
      <c r="BF5" s="503"/>
      <c r="BG5" s="503"/>
      <c r="BH5" s="503"/>
      <c r="BI5" s="503"/>
      <c r="BJ5" s="503"/>
      <c r="BK5" s="503"/>
      <c r="BL5" s="503"/>
      <c r="BM5" s="504"/>
      <c r="BN5" s="468">
        <v>6335574</v>
      </c>
      <c r="BO5" s="469"/>
      <c r="BP5" s="469"/>
      <c r="BQ5" s="469"/>
      <c r="BR5" s="469"/>
      <c r="BS5" s="469"/>
      <c r="BT5" s="469"/>
      <c r="BU5" s="470"/>
      <c r="BV5" s="468">
        <v>6675594</v>
      </c>
      <c r="BW5" s="469"/>
      <c r="BX5" s="469"/>
      <c r="BY5" s="469"/>
      <c r="BZ5" s="469"/>
      <c r="CA5" s="469"/>
      <c r="CB5" s="469"/>
      <c r="CC5" s="470"/>
      <c r="CD5" s="471" t="s">
        <v>96</v>
      </c>
      <c r="CE5" s="472"/>
      <c r="CF5" s="472"/>
      <c r="CG5" s="472"/>
      <c r="CH5" s="472"/>
      <c r="CI5" s="472"/>
      <c r="CJ5" s="472"/>
      <c r="CK5" s="472"/>
      <c r="CL5" s="472"/>
      <c r="CM5" s="472"/>
      <c r="CN5" s="472"/>
      <c r="CO5" s="472"/>
      <c r="CP5" s="472"/>
      <c r="CQ5" s="472"/>
      <c r="CR5" s="472"/>
      <c r="CS5" s="473"/>
      <c r="CT5" s="465">
        <v>88.9</v>
      </c>
      <c r="CU5" s="466"/>
      <c r="CV5" s="466"/>
      <c r="CW5" s="466"/>
      <c r="CX5" s="466"/>
      <c r="CY5" s="466"/>
      <c r="CZ5" s="466"/>
      <c r="DA5" s="467"/>
      <c r="DB5" s="465">
        <v>88.8</v>
      </c>
      <c r="DC5" s="466"/>
      <c r="DD5" s="466"/>
      <c r="DE5" s="466"/>
      <c r="DF5" s="466"/>
      <c r="DG5" s="466"/>
      <c r="DH5" s="466"/>
      <c r="DI5" s="467"/>
      <c r="DJ5" s="184"/>
      <c r="DK5" s="184"/>
      <c r="DL5" s="184"/>
      <c r="DM5" s="184"/>
      <c r="DN5" s="184"/>
      <c r="DO5" s="184"/>
    </row>
    <row r="6" spans="1:119" ht="18.75" customHeight="1" x14ac:dyDescent="0.15">
      <c r="A6" s="185"/>
      <c r="B6" s="474" t="s">
        <v>97</v>
      </c>
      <c r="C6" s="475"/>
      <c r="D6" s="475"/>
      <c r="E6" s="476"/>
      <c r="F6" s="476"/>
      <c r="G6" s="476"/>
      <c r="H6" s="476"/>
      <c r="I6" s="476"/>
      <c r="J6" s="476"/>
      <c r="K6" s="476"/>
      <c r="L6" s="476" t="s">
        <v>98</v>
      </c>
      <c r="M6" s="476"/>
      <c r="N6" s="476"/>
      <c r="O6" s="476"/>
      <c r="P6" s="476"/>
      <c r="Q6" s="476"/>
      <c r="R6" s="480"/>
      <c r="S6" s="480"/>
      <c r="T6" s="480"/>
      <c r="U6" s="480"/>
      <c r="V6" s="481"/>
      <c r="W6" s="484" t="s">
        <v>99</v>
      </c>
      <c r="X6" s="485"/>
      <c r="Y6" s="485"/>
      <c r="Z6" s="485"/>
      <c r="AA6" s="485"/>
      <c r="AB6" s="475"/>
      <c r="AC6" s="488" t="s">
        <v>100</v>
      </c>
      <c r="AD6" s="489"/>
      <c r="AE6" s="489"/>
      <c r="AF6" s="489"/>
      <c r="AG6" s="489"/>
      <c r="AH6" s="489"/>
      <c r="AI6" s="489"/>
      <c r="AJ6" s="489"/>
      <c r="AK6" s="489"/>
      <c r="AL6" s="490"/>
      <c r="AM6" s="497" t="s">
        <v>101</v>
      </c>
      <c r="AN6" s="498"/>
      <c r="AO6" s="498"/>
      <c r="AP6" s="498"/>
      <c r="AQ6" s="498"/>
      <c r="AR6" s="498"/>
      <c r="AS6" s="498"/>
      <c r="AT6" s="499"/>
      <c r="AU6" s="500" t="s">
        <v>94</v>
      </c>
      <c r="AV6" s="501"/>
      <c r="AW6" s="501"/>
      <c r="AX6" s="501"/>
      <c r="AY6" s="502" t="s">
        <v>102</v>
      </c>
      <c r="AZ6" s="503"/>
      <c r="BA6" s="503"/>
      <c r="BB6" s="503"/>
      <c r="BC6" s="503"/>
      <c r="BD6" s="503"/>
      <c r="BE6" s="503"/>
      <c r="BF6" s="503"/>
      <c r="BG6" s="503"/>
      <c r="BH6" s="503"/>
      <c r="BI6" s="503"/>
      <c r="BJ6" s="503"/>
      <c r="BK6" s="503"/>
      <c r="BL6" s="503"/>
      <c r="BM6" s="504"/>
      <c r="BN6" s="468">
        <v>363783</v>
      </c>
      <c r="BO6" s="469"/>
      <c r="BP6" s="469"/>
      <c r="BQ6" s="469"/>
      <c r="BR6" s="469"/>
      <c r="BS6" s="469"/>
      <c r="BT6" s="469"/>
      <c r="BU6" s="470"/>
      <c r="BV6" s="468">
        <v>408897</v>
      </c>
      <c r="BW6" s="469"/>
      <c r="BX6" s="469"/>
      <c r="BY6" s="469"/>
      <c r="BZ6" s="469"/>
      <c r="CA6" s="469"/>
      <c r="CB6" s="469"/>
      <c r="CC6" s="470"/>
      <c r="CD6" s="471" t="s">
        <v>103</v>
      </c>
      <c r="CE6" s="472"/>
      <c r="CF6" s="472"/>
      <c r="CG6" s="472"/>
      <c r="CH6" s="472"/>
      <c r="CI6" s="472"/>
      <c r="CJ6" s="472"/>
      <c r="CK6" s="472"/>
      <c r="CL6" s="472"/>
      <c r="CM6" s="472"/>
      <c r="CN6" s="472"/>
      <c r="CO6" s="472"/>
      <c r="CP6" s="472"/>
      <c r="CQ6" s="472"/>
      <c r="CR6" s="472"/>
      <c r="CS6" s="473"/>
      <c r="CT6" s="505">
        <v>94.3</v>
      </c>
      <c r="CU6" s="506"/>
      <c r="CV6" s="506"/>
      <c r="CW6" s="506"/>
      <c r="CX6" s="506"/>
      <c r="CY6" s="506"/>
      <c r="CZ6" s="506"/>
      <c r="DA6" s="507"/>
      <c r="DB6" s="505">
        <v>95.4</v>
      </c>
      <c r="DC6" s="506"/>
      <c r="DD6" s="506"/>
      <c r="DE6" s="506"/>
      <c r="DF6" s="506"/>
      <c r="DG6" s="506"/>
      <c r="DH6" s="506"/>
      <c r="DI6" s="507"/>
      <c r="DJ6" s="184"/>
      <c r="DK6" s="184"/>
      <c r="DL6" s="184"/>
      <c r="DM6" s="184"/>
      <c r="DN6" s="184"/>
      <c r="DO6" s="184"/>
    </row>
    <row r="7" spans="1:119" ht="18.75" customHeight="1" x14ac:dyDescent="0.15">
      <c r="A7" s="185"/>
      <c r="B7" s="444"/>
      <c r="C7" s="445"/>
      <c r="D7" s="445"/>
      <c r="E7" s="446"/>
      <c r="F7" s="446"/>
      <c r="G7" s="446"/>
      <c r="H7" s="446"/>
      <c r="I7" s="446"/>
      <c r="J7" s="446"/>
      <c r="K7" s="446"/>
      <c r="L7" s="446"/>
      <c r="M7" s="446"/>
      <c r="N7" s="446"/>
      <c r="O7" s="446"/>
      <c r="P7" s="446"/>
      <c r="Q7" s="446"/>
      <c r="R7" s="452"/>
      <c r="S7" s="452"/>
      <c r="T7" s="452"/>
      <c r="U7" s="452"/>
      <c r="V7" s="453"/>
      <c r="W7" s="456"/>
      <c r="X7" s="457"/>
      <c r="Y7" s="457"/>
      <c r="Z7" s="457"/>
      <c r="AA7" s="457"/>
      <c r="AB7" s="445"/>
      <c r="AC7" s="491"/>
      <c r="AD7" s="492"/>
      <c r="AE7" s="492"/>
      <c r="AF7" s="492"/>
      <c r="AG7" s="492"/>
      <c r="AH7" s="492"/>
      <c r="AI7" s="492"/>
      <c r="AJ7" s="492"/>
      <c r="AK7" s="492"/>
      <c r="AL7" s="493"/>
      <c r="AM7" s="497" t="s">
        <v>104</v>
      </c>
      <c r="AN7" s="498"/>
      <c r="AO7" s="498"/>
      <c r="AP7" s="498"/>
      <c r="AQ7" s="498"/>
      <c r="AR7" s="498"/>
      <c r="AS7" s="498"/>
      <c r="AT7" s="499"/>
      <c r="AU7" s="500" t="s">
        <v>94</v>
      </c>
      <c r="AV7" s="501"/>
      <c r="AW7" s="501"/>
      <c r="AX7" s="501"/>
      <c r="AY7" s="502" t="s">
        <v>105</v>
      </c>
      <c r="AZ7" s="503"/>
      <c r="BA7" s="503"/>
      <c r="BB7" s="503"/>
      <c r="BC7" s="503"/>
      <c r="BD7" s="503"/>
      <c r="BE7" s="503"/>
      <c r="BF7" s="503"/>
      <c r="BG7" s="503"/>
      <c r="BH7" s="503"/>
      <c r="BI7" s="503"/>
      <c r="BJ7" s="503"/>
      <c r="BK7" s="503"/>
      <c r="BL7" s="503"/>
      <c r="BM7" s="504"/>
      <c r="BN7" s="468">
        <v>34427</v>
      </c>
      <c r="BO7" s="469"/>
      <c r="BP7" s="469"/>
      <c r="BQ7" s="469"/>
      <c r="BR7" s="469"/>
      <c r="BS7" s="469"/>
      <c r="BT7" s="469"/>
      <c r="BU7" s="470"/>
      <c r="BV7" s="468">
        <v>7201</v>
      </c>
      <c r="BW7" s="469"/>
      <c r="BX7" s="469"/>
      <c r="BY7" s="469"/>
      <c r="BZ7" s="469"/>
      <c r="CA7" s="469"/>
      <c r="CB7" s="469"/>
      <c r="CC7" s="470"/>
      <c r="CD7" s="471" t="s">
        <v>106</v>
      </c>
      <c r="CE7" s="472"/>
      <c r="CF7" s="472"/>
      <c r="CG7" s="472"/>
      <c r="CH7" s="472"/>
      <c r="CI7" s="472"/>
      <c r="CJ7" s="472"/>
      <c r="CK7" s="472"/>
      <c r="CL7" s="472"/>
      <c r="CM7" s="472"/>
      <c r="CN7" s="472"/>
      <c r="CO7" s="472"/>
      <c r="CP7" s="472"/>
      <c r="CQ7" s="472"/>
      <c r="CR7" s="472"/>
      <c r="CS7" s="473"/>
      <c r="CT7" s="468">
        <v>4248114</v>
      </c>
      <c r="CU7" s="469"/>
      <c r="CV7" s="469"/>
      <c r="CW7" s="469"/>
      <c r="CX7" s="469"/>
      <c r="CY7" s="469"/>
      <c r="CZ7" s="469"/>
      <c r="DA7" s="470"/>
      <c r="DB7" s="468">
        <v>4234698</v>
      </c>
      <c r="DC7" s="469"/>
      <c r="DD7" s="469"/>
      <c r="DE7" s="469"/>
      <c r="DF7" s="469"/>
      <c r="DG7" s="469"/>
      <c r="DH7" s="469"/>
      <c r="DI7" s="470"/>
      <c r="DJ7" s="184"/>
      <c r="DK7" s="184"/>
      <c r="DL7" s="184"/>
      <c r="DM7" s="184"/>
      <c r="DN7" s="184"/>
      <c r="DO7" s="184"/>
    </row>
    <row r="8" spans="1:119" ht="18.75" customHeight="1" thickBot="1" x14ac:dyDescent="0.2">
      <c r="A8" s="185"/>
      <c r="B8" s="477"/>
      <c r="C8" s="478"/>
      <c r="D8" s="478"/>
      <c r="E8" s="479"/>
      <c r="F8" s="479"/>
      <c r="G8" s="479"/>
      <c r="H8" s="479"/>
      <c r="I8" s="479"/>
      <c r="J8" s="479"/>
      <c r="K8" s="479"/>
      <c r="L8" s="479"/>
      <c r="M8" s="479"/>
      <c r="N8" s="479"/>
      <c r="O8" s="479"/>
      <c r="P8" s="479"/>
      <c r="Q8" s="479"/>
      <c r="R8" s="482"/>
      <c r="S8" s="482"/>
      <c r="T8" s="482"/>
      <c r="U8" s="482"/>
      <c r="V8" s="483"/>
      <c r="W8" s="486"/>
      <c r="X8" s="487"/>
      <c r="Y8" s="487"/>
      <c r="Z8" s="487"/>
      <c r="AA8" s="487"/>
      <c r="AB8" s="478"/>
      <c r="AC8" s="494"/>
      <c r="AD8" s="495"/>
      <c r="AE8" s="495"/>
      <c r="AF8" s="495"/>
      <c r="AG8" s="495"/>
      <c r="AH8" s="495"/>
      <c r="AI8" s="495"/>
      <c r="AJ8" s="495"/>
      <c r="AK8" s="495"/>
      <c r="AL8" s="496"/>
      <c r="AM8" s="497" t="s">
        <v>107</v>
      </c>
      <c r="AN8" s="498"/>
      <c r="AO8" s="498"/>
      <c r="AP8" s="498"/>
      <c r="AQ8" s="498"/>
      <c r="AR8" s="498"/>
      <c r="AS8" s="498"/>
      <c r="AT8" s="499"/>
      <c r="AU8" s="500" t="s">
        <v>94</v>
      </c>
      <c r="AV8" s="501"/>
      <c r="AW8" s="501"/>
      <c r="AX8" s="501"/>
      <c r="AY8" s="502" t="s">
        <v>108</v>
      </c>
      <c r="AZ8" s="503"/>
      <c r="BA8" s="503"/>
      <c r="BB8" s="503"/>
      <c r="BC8" s="503"/>
      <c r="BD8" s="503"/>
      <c r="BE8" s="503"/>
      <c r="BF8" s="503"/>
      <c r="BG8" s="503"/>
      <c r="BH8" s="503"/>
      <c r="BI8" s="503"/>
      <c r="BJ8" s="503"/>
      <c r="BK8" s="503"/>
      <c r="BL8" s="503"/>
      <c r="BM8" s="504"/>
      <c r="BN8" s="468">
        <v>329356</v>
      </c>
      <c r="BO8" s="469"/>
      <c r="BP8" s="469"/>
      <c r="BQ8" s="469"/>
      <c r="BR8" s="469"/>
      <c r="BS8" s="469"/>
      <c r="BT8" s="469"/>
      <c r="BU8" s="470"/>
      <c r="BV8" s="468">
        <v>401696</v>
      </c>
      <c r="BW8" s="469"/>
      <c r="BX8" s="469"/>
      <c r="BY8" s="469"/>
      <c r="BZ8" s="469"/>
      <c r="CA8" s="469"/>
      <c r="CB8" s="469"/>
      <c r="CC8" s="470"/>
      <c r="CD8" s="471" t="s">
        <v>109</v>
      </c>
      <c r="CE8" s="472"/>
      <c r="CF8" s="472"/>
      <c r="CG8" s="472"/>
      <c r="CH8" s="472"/>
      <c r="CI8" s="472"/>
      <c r="CJ8" s="472"/>
      <c r="CK8" s="472"/>
      <c r="CL8" s="472"/>
      <c r="CM8" s="472"/>
      <c r="CN8" s="472"/>
      <c r="CO8" s="472"/>
      <c r="CP8" s="472"/>
      <c r="CQ8" s="472"/>
      <c r="CR8" s="472"/>
      <c r="CS8" s="473"/>
      <c r="CT8" s="508">
        <v>0.62</v>
      </c>
      <c r="CU8" s="509"/>
      <c r="CV8" s="509"/>
      <c r="CW8" s="509"/>
      <c r="CX8" s="509"/>
      <c r="CY8" s="509"/>
      <c r="CZ8" s="509"/>
      <c r="DA8" s="510"/>
      <c r="DB8" s="508">
        <v>0.63</v>
      </c>
      <c r="DC8" s="509"/>
      <c r="DD8" s="509"/>
      <c r="DE8" s="509"/>
      <c r="DF8" s="509"/>
      <c r="DG8" s="509"/>
      <c r="DH8" s="509"/>
      <c r="DI8" s="510"/>
      <c r="DJ8" s="184"/>
      <c r="DK8" s="184"/>
      <c r="DL8" s="184"/>
      <c r="DM8" s="184"/>
      <c r="DN8" s="184"/>
      <c r="DO8" s="184"/>
    </row>
    <row r="9" spans="1:119" ht="18.75" customHeight="1" thickBot="1" x14ac:dyDescent="0.2">
      <c r="A9" s="185"/>
      <c r="B9" s="462" t="s">
        <v>110</v>
      </c>
      <c r="C9" s="463"/>
      <c r="D9" s="463"/>
      <c r="E9" s="463"/>
      <c r="F9" s="463"/>
      <c r="G9" s="463"/>
      <c r="H9" s="463"/>
      <c r="I9" s="463"/>
      <c r="J9" s="463"/>
      <c r="K9" s="511"/>
      <c r="L9" s="512" t="s">
        <v>111</v>
      </c>
      <c r="M9" s="513"/>
      <c r="N9" s="513"/>
      <c r="O9" s="513"/>
      <c r="P9" s="513"/>
      <c r="Q9" s="514"/>
      <c r="R9" s="515">
        <v>18169</v>
      </c>
      <c r="S9" s="516"/>
      <c r="T9" s="516"/>
      <c r="U9" s="516"/>
      <c r="V9" s="517"/>
      <c r="W9" s="425" t="s">
        <v>112</v>
      </c>
      <c r="X9" s="426"/>
      <c r="Y9" s="426"/>
      <c r="Z9" s="426"/>
      <c r="AA9" s="426"/>
      <c r="AB9" s="426"/>
      <c r="AC9" s="426"/>
      <c r="AD9" s="426"/>
      <c r="AE9" s="426"/>
      <c r="AF9" s="426"/>
      <c r="AG9" s="426"/>
      <c r="AH9" s="426"/>
      <c r="AI9" s="426"/>
      <c r="AJ9" s="426"/>
      <c r="AK9" s="426"/>
      <c r="AL9" s="427"/>
      <c r="AM9" s="497" t="s">
        <v>113</v>
      </c>
      <c r="AN9" s="498"/>
      <c r="AO9" s="498"/>
      <c r="AP9" s="498"/>
      <c r="AQ9" s="498"/>
      <c r="AR9" s="498"/>
      <c r="AS9" s="498"/>
      <c r="AT9" s="499"/>
      <c r="AU9" s="500" t="s">
        <v>114</v>
      </c>
      <c r="AV9" s="501"/>
      <c r="AW9" s="501"/>
      <c r="AX9" s="501"/>
      <c r="AY9" s="502" t="s">
        <v>115</v>
      </c>
      <c r="AZ9" s="503"/>
      <c r="BA9" s="503"/>
      <c r="BB9" s="503"/>
      <c r="BC9" s="503"/>
      <c r="BD9" s="503"/>
      <c r="BE9" s="503"/>
      <c r="BF9" s="503"/>
      <c r="BG9" s="503"/>
      <c r="BH9" s="503"/>
      <c r="BI9" s="503"/>
      <c r="BJ9" s="503"/>
      <c r="BK9" s="503"/>
      <c r="BL9" s="503"/>
      <c r="BM9" s="504"/>
      <c r="BN9" s="468">
        <v>-72340</v>
      </c>
      <c r="BO9" s="469"/>
      <c r="BP9" s="469"/>
      <c r="BQ9" s="469"/>
      <c r="BR9" s="469"/>
      <c r="BS9" s="469"/>
      <c r="BT9" s="469"/>
      <c r="BU9" s="470"/>
      <c r="BV9" s="468">
        <v>21020</v>
      </c>
      <c r="BW9" s="469"/>
      <c r="BX9" s="469"/>
      <c r="BY9" s="469"/>
      <c r="BZ9" s="469"/>
      <c r="CA9" s="469"/>
      <c r="CB9" s="469"/>
      <c r="CC9" s="470"/>
      <c r="CD9" s="471" t="s">
        <v>116</v>
      </c>
      <c r="CE9" s="472"/>
      <c r="CF9" s="472"/>
      <c r="CG9" s="472"/>
      <c r="CH9" s="472"/>
      <c r="CI9" s="472"/>
      <c r="CJ9" s="472"/>
      <c r="CK9" s="472"/>
      <c r="CL9" s="472"/>
      <c r="CM9" s="472"/>
      <c r="CN9" s="472"/>
      <c r="CO9" s="472"/>
      <c r="CP9" s="472"/>
      <c r="CQ9" s="472"/>
      <c r="CR9" s="472"/>
      <c r="CS9" s="473"/>
      <c r="CT9" s="465">
        <v>12.5</v>
      </c>
      <c r="CU9" s="466"/>
      <c r="CV9" s="466"/>
      <c r="CW9" s="466"/>
      <c r="CX9" s="466"/>
      <c r="CY9" s="466"/>
      <c r="CZ9" s="466"/>
      <c r="DA9" s="467"/>
      <c r="DB9" s="465">
        <v>13.7</v>
      </c>
      <c r="DC9" s="466"/>
      <c r="DD9" s="466"/>
      <c r="DE9" s="466"/>
      <c r="DF9" s="466"/>
      <c r="DG9" s="466"/>
      <c r="DH9" s="466"/>
      <c r="DI9" s="467"/>
      <c r="DJ9" s="184"/>
      <c r="DK9" s="184"/>
      <c r="DL9" s="184"/>
      <c r="DM9" s="184"/>
      <c r="DN9" s="184"/>
      <c r="DO9" s="184"/>
    </row>
    <row r="10" spans="1:119" ht="18.75" customHeight="1" thickBot="1" x14ac:dyDescent="0.2">
      <c r="A10" s="185"/>
      <c r="B10" s="462"/>
      <c r="C10" s="463"/>
      <c r="D10" s="463"/>
      <c r="E10" s="463"/>
      <c r="F10" s="463"/>
      <c r="G10" s="463"/>
      <c r="H10" s="463"/>
      <c r="I10" s="463"/>
      <c r="J10" s="463"/>
      <c r="K10" s="511"/>
      <c r="L10" s="518" t="s">
        <v>117</v>
      </c>
      <c r="M10" s="498"/>
      <c r="N10" s="498"/>
      <c r="O10" s="498"/>
      <c r="P10" s="498"/>
      <c r="Q10" s="499"/>
      <c r="R10" s="519">
        <v>18395</v>
      </c>
      <c r="S10" s="520"/>
      <c r="T10" s="520"/>
      <c r="U10" s="520"/>
      <c r="V10" s="521"/>
      <c r="W10" s="456"/>
      <c r="X10" s="457"/>
      <c r="Y10" s="457"/>
      <c r="Z10" s="457"/>
      <c r="AA10" s="457"/>
      <c r="AB10" s="457"/>
      <c r="AC10" s="457"/>
      <c r="AD10" s="457"/>
      <c r="AE10" s="457"/>
      <c r="AF10" s="457"/>
      <c r="AG10" s="457"/>
      <c r="AH10" s="457"/>
      <c r="AI10" s="457"/>
      <c r="AJ10" s="457"/>
      <c r="AK10" s="457"/>
      <c r="AL10" s="460"/>
      <c r="AM10" s="497" t="s">
        <v>118</v>
      </c>
      <c r="AN10" s="498"/>
      <c r="AO10" s="498"/>
      <c r="AP10" s="498"/>
      <c r="AQ10" s="498"/>
      <c r="AR10" s="498"/>
      <c r="AS10" s="498"/>
      <c r="AT10" s="499"/>
      <c r="AU10" s="500" t="s">
        <v>94</v>
      </c>
      <c r="AV10" s="501"/>
      <c r="AW10" s="501"/>
      <c r="AX10" s="501"/>
      <c r="AY10" s="502" t="s">
        <v>119</v>
      </c>
      <c r="AZ10" s="503"/>
      <c r="BA10" s="503"/>
      <c r="BB10" s="503"/>
      <c r="BC10" s="503"/>
      <c r="BD10" s="503"/>
      <c r="BE10" s="503"/>
      <c r="BF10" s="503"/>
      <c r="BG10" s="503"/>
      <c r="BH10" s="503"/>
      <c r="BI10" s="503"/>
      <c r="BJ10" s="503"/>
      <c r="BK10" s="503"/>
      <c r="BL10" s="503"/>
      <c r="BM10" s="504"/>
      <c r="BN10" s="468">
        <v>238304</v>
      </c>
      <c r="BO10" s="469"/>
      <c r="BP10" s="469"/>
      <c r="BQ10" s="469"/>
      <c r="BR10" s="469"/>
      <c r="BS10" s="469"/>
      <c r="BT10" s="469"/>
      <c r="BU10" s="470"/>
      <c r="BV10" s="468">
        <v>344276</v>
      </c>
      <c r="BW10" s="469"/>
      <c r="BX10" s="469"/>
      <c r="BY10" s="469"/>
      <c r="BZ10" s="469"/>
      <c r="CA10" s="469"/>
      <c r="CB10" s="469"/>
      <c r="CC10" s="470"/>
      <c r="CD10" s="189" t="s">
        <v>120</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62"/>
      <c r="C11" s="463"/>
      <c r="D11" s="463"/>
      <c r="E11" s="463"/>
      <c r="F11" s="463"/>
      <c r="G11" s="463"/>
      <c r="H11" s="463"/>
      <c r="I11" s="463"/>
      <c r="J11" s="463"/>
      <c r="K11" s="511"/>
      <c r="L11" s="522" t="s">
        <v>121</v>
      </c>
      <c r="M11" s="523"/>
      <c r="N11" s="523"/>
      <c r="O11" s="523"/>
      <c r="P11" s="523"/>
      <c r="Q11" s="524"/>
      <c r="R11" s="525" t="s">
        <v>122</v>
      </c>
      <c r="S11" s="526"/>
      <c r="T11" s="526"/>
      <c r="U11" s="526"/>
      <c r="V11" s="527"/>
      <c r="W11" s="456"/>
      <c r="X11" s="457"/>
      <c r="Y11" s="457"/>
      <c r="Z11" s="457"/>
      <c r="AA11" s="457"/>
      <c r="AB11" s="457"/>
      <c r="AC11" s="457"/>
      <c r="AD11" s="457"/>
      <c r="AE11" s="457"/>
      <c r="AF11" s="457"/>
      <c r="AG11" s="457"/>
      <c r="AH11" s="457"/>
      <c r="AI11" s="457"/>
      <c r="AJ11" s="457"/>
      <c r="AK11" s="457"/>
      <c r="AL11" s="460"/>
      <c r="AM11" s="497" t="s">
        <v>123</v>
      </c>
      <c r="AN11" s="498"/>
      <c r="AO11" s="498"/>
      <c r="AP11" s="498"/>
      <c r="AQ11" s="498"/>
      <c r="AR11" s="498"/>
      <c r="AS11" s="498"/>
      <c r="AT11" s="499"/>
      <c r="AU11" s="500" t="s">
        <v>124</v>
      </c>
      <c r="AV11" s="501"/>
      <c r="AW11" s="501"/>
      <c r="AX11" s="501"/>
      <c r="AY11" s="502" t="s">
        <v>125</v>
      </c>
      <c r="AZ11" s="503"/>
      <c r="BA11" s="503"/>
      <c r="BB11" s="503"/>
      <c r="BC11" s="503"/>
      <c r="BD11" s="503"/>
      <c r="BE11" s="503"/>
      <c r="BF11" s="503"/>
      <c r="BG11" s="503"/>
      <c r="BH11" s="503"/>
      <c r="BI11" s="503"/>
      <c r="BJ11" s="503"/>
      <c r="BK11" s="503"/>
      <c r="BL11" s="503"/>
      <c r="BM11" s="504"/>
      <c r="BN11" s="468">
        <v>0</v>
      </c>
      <c r="BO11" s="469"/>
      <c r="BP11" s="469"/>
      <c r="BQ11" s="469"/>
      <c r="BR11" s="469"/>
      <c r="BS11" s="469"/>
      <c r="BT11" s="469"/>
      <c r="BU11" s="470"/>
      <c r="BV11" s="468">
        <v>0</v>
      </c>
      <c r="BW11" s="469"/>
      <c r="BX11" s="469"/>
      <c r="BY11" s="469"/>
      <c r="BZ11" s="469"/>
      <c r="CA11" s="469"/>
      <c r="CB11" s="469"/>
      <c r="CC11" s="470"/>
      <c r="CD11" s="471" t="s">
        <v>126</v>
      </c>
      <c r="CE11" s="472"/>
      <c r="CF11" s="472"/>
      <c r="CG11" s="472"/>
      <c r="CH11" s="472"/>
      <c r="CI11" s="472"/>
      <c r="CJ11" s="472"/>
      <c r="CK11" s="472"/>
      <c r="CL11" s="472"/>
      <c r="CM11" s="472"/>
      <c r="CN11" s="472"/>
      <c r="CO11" s="472"/>
      <c r="CP11" s="472"/>
      <c r="CQ11" s="472"/>
      <c r="CR11" s="472"/>
      <c r="CS11" s="473"/>
      <c r="CT11" s="508" t="s">
        <v>127</v>
      </c>
      <c r="CU11" s="509"/>
      <c r="CV11" s="509"/>
      <c r="CW11" s="509"/>
      <c r="CX11" s="509"/>
      <c r="CY11" s="509"/>
      <c r="CZ11" s="509"/>
      <c r="DA11" s="510"/>
      <c r="DB11" s="508" t="s">
        <v>128</v>
      </c>
      <c r="DC11" s="509"/>
      <c r="DD11" s="509"/>
      <c r="DE11" s="509"/>
      <c r="DF11" s="509"/>
      <c r="DG11" s="509"/>
      <c r="DH11" s="509"/>
      <c r="DI11" s="510"/>
      <c r="DJ11" s="184"/>
      <c r="DK11" s="184"/>
      <c r="DL11" s="184"/>
      <c r="DM11" s="184"/>
      <c r="DN11" s="184"/>
      <c r="DO11" s="184"/>
    </row>
    <row r="12" spans="1:119" ht="18.75" customHeight="1" x14ac:dyDescent="0.15">
      <c r="A12" s="185"/>
      <c r="B12" s="528" t="s">
        <v>129</v>
      </c>
      <c r="C12" s="529"/>
      <c r="D12" s="529"/>
      <c r="E12" s="529"/>
      <c r="F12" s="529"/>
      <c r="G12" s="529"/>
      <c r="H12" s="529"/>
      <c r="I12" s="529"/>
      <c r="J12" s="529"/>
      <c r="K12" s="530"/>
      <c r="L12" s="537" t="s">
        <v>130</v>
      </c>
      <c r="M12" s="538"/>
      <c r="N12" s="538"/>
      <c r="O12" s="538"/>
      <c r="P12" s="538"/>
      <c r="Q12" s="539"/>
      <c r="R12" s="540">
        <v>18428</v>
      </c>
      <c r="S12" s="541"/>
      <c r="T12" s="541"/>
      <c r="U12" s="541"/>
      <c r="V12" s="542"/>
      <c r="W12" s="543" t="s">
        <v>1</v>
      </c>
      <c r="X12" s="501"/>
      <c r="Y12" s="501"/>
      <c r="Z12" s="501"/>
      <c r="AA12" s="501"/>
      <c r="AB12" s="544"/>
      <c r="AC12" s="545" t="s">
        <v>131</v>
      </c>
      <c r="AD12" s="546"/>
      <c r="AE12" s="546"/>
      <c r="AF12" s="546"/>
      <c r="AG12" s="547"/>
      <c r="AH12" s="545" t="s">
        <v>132</v>
      </c>
      <c r="AI12" s="546"/>
      <c r="AJ12" s="546"/>
      <c r="AK12" s="546"/>
      <c r="AL12" s="548"/>
      <c r="AM12" s="497" t="s">
        <v>133</v>
      </c>
      <c r="AN12" s="498"/>
      <c r="AO12" s="498"/>
      <c r="AP12" s="498"/>
      <c r="AQ12" s="498"/>
      <c r="AR12" s="498"/>
      <c r="AS12" s="498"/>
      <c r="AT12" s="499"/>
      <c r="AU12" s="500" t="s">
        <v>124</v>
      </c>
      <c r="AV12" s="501"/>
      <c r="AW12" s="501"/>
      <c r="AX12" s="501"/>
      <c r="AY12" s="502" t="s">
        <v>134</v>
      </c>
      <c r="AZ12" s="503"/>
      <c r="BA12" s="503"/>
      <c r="BB12" s="503"/>
      <c r="BC12" s="503"/>
      <c r="BD12" s="503"/>
      <c r="BE12" s="503"/>
      <c r="BF12" s="503"/>
      <c r="BG12" s="503"/>
      <c r="BH12" s="503"/>
      <c r="BI12" s="503"/>
      <c r="BJ12" s="503"/>
      <c r="BK12" s="503"/>
      <c r="BL12" s="503"/>
      <c r="BM12" s="504"/>
      <c r="BN12" s="468">
        <v>140000</v>
      </c>
      <c r="BO12" s="469"/>
      <c r="BP12" s="469"/>
      <c r="BQ12" s="469"/>
      <c r="BR12" s="469"/>
      <c r="BS12" s="469"/>
      <c r="BT12" s="469"/>
      <c r="BU12" s="470"/>
      <c r="BV12" s="468">
        <v>0</v>
      </c>
      <c r="BW12" s="469"/>
      <c r="BX12" s="469"/>
      <c r="BY12" s="469"/>
      <c r="BZ12" s="469"/>
      <c r="CA12" s="469"/>
      <c r="CB12" s="469"/>
      <c r="CC12" s="470"/>
      <c r="CD12" s="471" t="s">
        <v>135</v>
      </c>
      <c r="CE12" s="472"/>
      <c r="CF12" s="472"/>
      <c r="CG12" s="472"/>
      <c r="CH12" s="472"/>
      <c r="CI12" s="472"/>
      <c r="CJ12" s="472"/>
      <c r="CK12" s="472"/>
      <c r="CL12" s="472"/>
      <c r="CM12" s="472"/>
      <c r="CN12" s="472"/>
      <c r="CO12" s="472"/>
      <c r="CP12" s="472"/>
      <c r="CQ12" s="472"/>
      <c r="CR12" s="472"/>
      <c r="CS12" s="473"/>
      <c r="CT12" s="508" t="s">
        <v>136</v>
      </c>
      <c r="CU12" s="509"/>
      <c r="CV12" s="509"/>
      <c r="CW12" s="509"/>
      <c r="CX12" s="509"/>
      <c r="CY12" s="509"/>
      <c r="CZ12" s="509"/>
      <c r="DA12" s="510"/>
      <c r="DB12" s="508" t="s">
        <v>127</v>
      </c>
      <c r="DC12" s="509"/>
      <c r="DD12" s="509"/>
      <c r="DE12" s="509"/>
      <c r="DF12" s="509"/>
      <c r="DG12" s="509"/>
      <c r="DH12" s="509"/>
      <c r="DI12" s="510"/>
      <c r="DJ12" s="184"/>
      <c r="DK12" s="184"/>
      <c r="DL12" s="184"/>
      <c r="DM12" s="184"/>
      <c r="DN12" s="184"/>
      <c r="DO12" s="184"/>
    </row>
    <row r="13" spans="1:119" ht="18.75" customHeight="1" x14ac:dyDescent="0.15">
      <c r="A13" s="185"/>
      <c r="B13" s="531"/>
      <c r="C13" s="532"/>
      <c r="D13" s="532"/>
      <c r="E13" s="532"/>
      <c r="F13" s="532"/>
      <c r="G13" s="532"/>
      <c r="H13" s="532"/>
      <c r="I13" s="532"/>
      <c r="J13" s="532"/>
      <c r="K13" s="533"/>
      <c r="L13" s="195"/>
      <c r="M13" s="559" t="s">
        <v>137</v>
      </c>
      <c r="N13" s="560"/>
      <c r="O13" s="560"/>
      <c r="P13" s="560"/>
      <c r="Q13" s="561"/>
      <c r="R13" s="552">
        <v>17902</v>
      </c>
      <c r="S13" s="553"/>
      <c r="T13" s="553"/>
      <c r="U13" s="553"/>
      <c r="V13" s="554"/>
      <c r="W13" s="484" t="s">
        <v>138</v>
      </c>
      <c r="X13" s="485"/>
      <c r="Y13" s="485"/>
      <c r="Z13" s="485"/>
      <c r="AA13" s="485"/>
      <c r="AB13" s="475"/>
      <c r="AC13" s="519">
        <v>142</v>
      </c>
      <c r="AD13" s="520"/>
      <c r="AE13" s="520"/>
      <c r="AF13" s="520"/>
      <c r="AG13" s="562"/>
      <c r="AH13" s="519">
        <v>123</v>
      </c>
      <c r="AI13" s="520"/>
      <c r="AJ13" s="520"/>
      <c r="AK13" s="520"/>
      <c r="AL13" s="521"/>
      <c r="AM13" s="497" t="s">
        <v>139</v>
      </c>
      <c r="AN13" s="498"/>
      <c r="AO13" s="498"/>
      <c r="AP13" s="498"/>
      <c r="AQ13" s="498"/>
      <c r="AR13" s="498"/>
      <c r="AS13" s="498"/>
      <c r="AT13" s="499"/>
      <c r="AU13" s="500" t="s">
        <v>140</v>
      </c>
      <c r="AV13" s="501"/>
      <c r="AW13" s="501"/>
      <c r="AX13" s="501"/>
      <c r="AY13" s="502" t="s">
        <v>141</v>
      </c>
      <c r="AZ13" s="503"/>
      <c r="BA13" s="503"/>
      <c r="BB13" s="503"/>
      <c r="BC13" s="503"/>
      <c r="BD13" s="503"/>
      <c r="BE13" s="503"/>
      <c r="BF13" s="503"/>
      <c r="BG13" s="503"/>
      <c r="BH13" s="503"/>
      <c r="BI13" s="503"/>
      <c r="BJ13" s="503"/>
      <c r="BK13" s="503"/>
      <c r="BL13" s="503"/>
      <c r="BM13" s="504"/>
      <c r="BN13" s="468">
        <v>25964</v>
      </c>
      <c r="BO13" s="469"/>
      <c r="BP13" s="469"/>
      <c r="BQ13" s="469"/>
      <c r="BR13" s="469"/>
      <c r="BS13" s="469"/>
      <c r="BT13" s="469"/>
      <c r="BU13" s="470"/>
      <c r="BV13" s="468">
        <v>365296</v>
      </c>
      <c r="BW13" s="469"/>
      <c r="BX13" s="469"/>
      <c r="BY13" s="469"/>
      <c r="BZ13" s="469"/>
      <c r="CA13" s="469"/>
      <c r="CB13" s="469"/>
      <c r="CC13" s="470"/>
      <c r="CD13" s="471" t="s">
        <v>142</v>
      </c>
      <c r="CE13" s="472"/>
      <c r="CF13" s="472"/>
      <c r="CG13" s="472"/>
      <c r="CH13" s="472"/>
      <c r="CI13" s="472"/>
      <c r="CJ13" s="472"/>
      <c r="CK13" s="472"/>
      <c r="CL13" s="472"/>
      <c r="CM13" s="472"/>
      <c r="CN13" s="472"/>
      <c r="CO13" s="472"/>
      <c r="CP13" s="472"/>
      <c r="CQ13" s="472"/>
      <c r="CR13" s="472"/>
      <c r="CS13" s="473"/>
      <c r="CT13" s="465">
        <v>10.9</v>
      </c>
      <c r="CU13" s="466"/>
      <c r="CV13" s="466"/>
      <c r="CW13" s="466"/>
      <c r="CX13" s="466"/>
      <c r="CY13" s="466"/>
      <c r="CZ13" s="466"/>
      <c r="DA13" s="467"/>
      <c r="DB13" s="465">
        <v>10.5</v>
      </c>
      <c r="DC13" s="466"/>
      <c r="DD13" s="466"/>
      <c r="DE13" s="466"/>
      <c r="DF13" s="466"/>
      <c r="DG13" s="466"/>
      <c r="DH13" s="466"/>
      <c r="DI13" s="467"/>
      <c r="DJ13" s="184"/>
      <c r="DK13" s="184"/>
      <c r="DL13" s="184"/>
      <c r="DM13" s="184"/>
      <c r="DN13" s="184"/>
      <c r="DO13" s="184"/>
    </row>
    <row r="14" spans="1:119" ht="18.75" customHeight="1" thickBot="1" x14ac:dyDescent="0.2">
      <c r="A14" s="185"/>
      <c r="B14" s="531"/>
      <c r="C14" s="532"/>
      <c r="D14" s="532"/>
      <c r="E14" s="532"/>
      <c r="F14" s="532"/>
      <c r="G14" s="532"/>
      <c r="H14" s="532"/>
      <c r="I14" s="532"/>
      <c r="J14" s="532"/>
      <c r="K14" s="533"/>
      <c r="L14" s="549" t="s">
        <v>143</v>
      </c>
      <c r="M14" s="550"/>
      <c r="N14" s="550"/>
      <c r="O14" s="550"/>
      <c r="P14" s="550"/>
      <c r="Q14" s="551"/>
      <c r="R14" s="552">
        <v>18442</v>
      </c>
      <c r="S14" s="553"/>
      <c r="T14" s="553"/>
      <c r="U14" s="553"/>
      <c r="V14" s="554"/>
      <c r="W14" s="458"/>
      <c r="X14" s="459"/>
      <c r="Y14" s="459"/>
      <c r="Z14" s="459"/>
      <c r="AA14" s="459"/>
      <c r="AB14" s="448"/>
      <c r="AC14" s="555">
        <v>1.5</v>
      </c>
      <c r="AD14" s="556"/>
      <c r="AE14" s="556"/>
      <c r="AF14" s="556"/>
      <c r="AG14" s="557"/>
      <c r="AH14" s="555">
        <v>1.4</v>
      </c>
      <c r="AI14" s="556"/>
      <c r="AJ14" s="556"/>
      <c r="AK14" s="556"/>
      <c r="AL14" s="558"/>
      <c r="AM14" s="497"/>
      <c r="AN14" s="498"/>
      <c r="AO14" s="498"/>
      <c r="AP14" s="498"/>
      <c r="AQ14" s="498"/>
      <c r="AR14" s="498"/>
      <c r="AS14" s="498"/>
      <c r="AT14" s="499"/>
      <c r="AU14" s="500"/>
      <c r="AV14" s="501"/>
      <c r="AW14" s="501"/>
      <c r="AX14" s="501"/>
      <c r="AY14" s="502"/>
      <c r="AZ14" s="503"/>
      <c r="BA14" s="503"/>
      <c r="BB14" s="503"/>
      <c r="BC14" s="503"/>
      <c r="BD14" s="503"/>
      <c r="BE14" s="503"/>
      <c r="BF14" s="503"/>
      <c r="BG14" s="503"/>
      <c r="BH14" s="503"/>
      <c r="BI14" s="503"/>
      <c r="BJ14" s="503"/>
      <c r="BK14" s="503"/>
      <c r="BL14" s="503"/>
      <c r="BM14" s="504"/>
      <c r="BN14" s="468"/>
      <c r="BO14" s="469"/>
      <c r="BP14" s="469"/>
      <c r="BQ14" s="469"/>
      <c r="BR14" s="469"/>
      <c r="BS14" s="469"/>
      <c r="BT14" s="469"/>
      <c r="BU14" s="470"/>
      <c r="BV14" s="468"/>
      <c r="BW14" s="469"/>
      <c r="BX14" s="469"/>
      <c r="BY14" s="469"/>
      <c r="BZ14" s="469"/>
      <c r="CA14" s="469"/>
      <c r="CB14" s="469"/>
      <c r="CC14" s="470"/>
      <c r="CD14" s="563" t="s">
        <v>144</v>
      </c>
      <c r="CE14" s="564"/>
      <c r="CF14" s="564"/>
      <c r="CG14" s="564"/>
      <c r="CH14" s="564"/>
      <c r="CI14" s="564"/>
      <c r="CJ14" s="564"/>
      <c r="CK14" s="564"/>
      <c r="CL14" s="564"/>
      <c r="CM14" s="564"/>
      <c r="CN14" s="564"/>
      <c r="CO14" s="564"/>
      <c r="CP14" s="564"/>
      <c r="CQ14" s="564"/>
      <c r="CR14" s="564"/>
      <c r="CS14" s="565"/>
      <c r="CT14" s="566">
        <v>45.9</v>
      </c>
      <c r="CU14" s="567"/>
      <c r="CV14" s="567"/>
      <c r="CW14" s="567"/>
      <c r="CX14" s="567"/>
      <c r="CY14" s="567"/>
      <c r="CZ14" s="567"/>
      <c r="DA14" s="568"/>
      <c r="DB14" s="566">
        <v>46.6</v>
      </c>
      <c r="DC14" s="567"/>
      <c r="DD14" s="567"/>
      <c r="DE14" s="567"/>
      <c r="DF14" s="567"/>
      <c r="DG14" s="567"/>
      <c r="DH14" s="567"/>
      <c r="DI14" s="568"/>
      <c r="DJ14" s="184"/>
      <c r="DK14" s="184"/>
      <c r="DL14" s="184"/>
      <c r="DM14" s="184"/>
      <c r="DN14" s="184"/>
      <c r="DO14" s="184"/>
    </row>
    <row r="15" spans="1:119" ht="18.75" customHeight="1" x14ac:dyDescent="0.15">
      <c r="A15" s="185"/>
      <c r="B15" s="531"/>
      <c r="C15" s="532"/>
      <c r="D15" s="532"/>
      <c r="E15" s="532"/>
      <c r="F15" s="532"/>
      <c r="G15" s="532"/>
      <c r="H15" s="532"/>
      <c r="I15" s="532"/>
      <c r="J15" s="532"/>
      <c r="K15" s="533"/>
      <c r="L15" s="195"/>
      <c r="M15" s="559" t="s">
        <v>145</v>
      </c>
      <c r="N15" s="560"/>
      <c r="O15" s="560"/>
      <c r="P15" s="560"/>
      <c r="Q15" s="561"/>
      <c r="R15" s="552">
        <v>17929</v>
      </c>
      <c r="S15" s="553"/>
      <c r="T15" s="553"/>
      <c r="U15" s="553"/>
      <c r="V15" s="554"/>
      <c r="W15" s="484" t="s">
        <v>146</v>
      </c>
      <c r="X15" s="485"/>
      <c r="Y15" s="485"/>
      <c r="Z15" s="485"/>
      <c r="AA15" s="485"/>
      <c r="AB15" s="475"/>
      <c r="AC15" s="519">
        <v>2584</v>
      </c>
      <c r="AD15" s="520"/>
      <c r="AE15" s="520"/>
      <c r="AF15" s="520"/>
      <c r="AG15" s="562"/>
      <c r="AH15" s="519">
        <v>2562</v>
      </c>
      <c r="AI15" s="520"/>
      <c r="AJ15" s="520"/>
      <c r="AK15" s="520"/>
      <c r="AL15" s="521"/>
      <c r="AM15" s="497"/>
      <c r="AN15" s="498"/>
      <c r="AO15" s="498"/>
      <c r="AP15" s="498"/>
      <c r="AQ15" s="498"/>
      <c r="AR15" s="498"/>
      <c r="AS15" s="498"/>
      <c r="AT15" s="499"/>
      <c r="AU15" s="500"/>
      <c r="AV15" s="501"/>
      <c r="AW15" s="501"/>
      <c r="AX15" s="501"/>
      <c r="AY15" s="428" t="s">
        <v>147</v>
      </c>
      <c r="AZ15" s="429"/>
      <c r="BA15" s="429"/>
      <c r="BB15" s="429"/>
      <c r="BC15" s="429"/>
      <c r="BD15" s="429"/>
      <c r="BE15" s="429"/>
      <c r="BF15" s="429"/>
      <c r="BG15" s="429"/>
      <c r="BH15" s="429"/>
      <c r="BI15" s="429"/>
      <c r="BJ15" s="429"/>
      <c r="BK15" s="429"/>
      <c r="BL15" s="429"/>
      <c r="BM15" s="430"/>
      <c r="BN15" s="431">
        <v>2092966</v>
      </c>
      <c r="BO15" s="432"/>
      <c r="BP15" s="432"/>
      <c r="BQ15" s="432"/>
      <c r="BR15" s="432"/>
      <c r="BS15" s="432"/>
      <c r="BT15" s="432"/>
      <c r="BU15" s="433"/>
      <c r="BV15" s="431">
        <v>2081157</v>
      </c>
      <c r="BW15" s="432"/>
      <c r="BX15" s="432"/>
      <c r="BY15" s="432"/>
      <c r="BZ15" s="432"/>
      <c r="CA15" s="432"/>
      <c r="CB15" s="432"/>
      <c r="CC15" s="433"/>
      <c r="CD15" s="569" t="s">
        <v>148</v>
      </c>
      <c r="CE15" s="570"/>
      <c r="CF15" s="570"/>
      <c r="CG15" s="570"/>
      <c r="CH15" s="570"/>
      <c r="CI15" s="570"/>
      <c r="CJ15" s="570"/>
      <c r="CK15" s="570"/>
      <c r="CL15" s="570"/>
      <c r="CM15" s="570"/>
      <c r="CN15" s="570"/>
      <c r="CO15" s="570"/>
      <c r="CP15" s="570"/>
      <c r="CQ15" s="570"/>
      <c r="CR15" s="570"/>
      <c r="CS15" s="571"/>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31"/>
      <c r="C16" s="532"/>
      <c r="D16" s="532"/>
      <c r="E16" s="532"/>
      <c r="F16" s="532"/>
      <c r="G16" s="532"/>
      <c r="H16" s="532"/>
      <c r="I16" s="532"/>
      <c r="J16" s="532"/>
      <c r="K16" s="533"/>
      <c r="L16" s="549" t="s">
        <v>149</v>
      </c>
      <c r="M16" s="580"/>
      <c r="N16" s="580"/>
      <c r="O16" s="580"/>
      <c r="P16" s="580"/>
      <c r="Q16" s="581"/>
      <c r="R16" s="572" t="s">
        <v>150</v>
      </c>
      <c r="S16" s="573"/>
      <c r="T16" s="573"/>
      <c r="U16" s="573"/>
      <c r="V16" s="574"/>
      <c r="W16" s="458"/>
      <c r="X16" s="459"/>
      <c r="Y16" s="459"/>
      <c r="Z16" s="459"/>
      <c r="AA16" s="459"/>
      <c r="AB16" s="448"/>
      <c r="AC16" s="555">
        <v>27.8</v>
      </c>
      <c r="AD16" s="556"/>
      <c r="AE16" s="556"/>
      <c r="AF16" s="556"/>
      <c r="AG16" s="557"/>
      <c r="AH16" s="555">
        <v>28.3</v>
      </c>
      <c r="AI16" s="556"/>
      <c r="AJ16" s="556"/>
      <c r="AK16" s="556"/>
      <c r="AL16" s="558"/>
      <c r="AM16" s="497"/>
      <c r="AN16" s="498"/>
      <c r="AO16" s="498"/>
      <c r="AP16" s="498"/>
      <c r="AQ16" s="498"/>
      <c r="AR16" s="498"/>
      <c r="AS16" s="498"/>
      <c r="AT16" s="499"/>
      <c r="AU16" s="500"/>
      <c r="AV16" s="501"/>
      <c r="AW16" s="501"/>
      <c r="AX16" s="501"/>
      <c r="AY16" s="502" t="s">
        <v>151</v>
      </c>
      <c r="AZ16" s="503"/>
      <c r="BA16" s="503"/>
      <c r="BB16" s="503"/>
      <c r="BC16" s="503"/>
      <c r="BD16" s="503"/>
      <c r="BE16" s="503"/>
      <c r="BF16" s="503"/>
      <c r="BG16" s="503"/>
      <c r="BH16" s="503"/>
      <c r="BI16" s="503"/>
      <c r="BJ16" s="503"/>
      <c r="BK16" s="503"/>
      <c r="BL16" s="503"/>
      <c r="BM16" s="504"/>
      <c r="BN16" s="468">
        <v>3420231</v>
      </c>
      <c r="BO16" s="469"/>
      <c r="BP16" s="469"/>
      <c r="BQ16" s="469"/>
      <c r="BR16" s="469"/>
      <c r="BS16" s="469"/>
      <c r="BT16" s="469"/>
      <c r="BU16" s="470"/>
      <c r="BV16" s="468">
        <v>3361655</v>
      </c>
      <c r="BW16" s="469"/>
      <c r="BX16" s="469"/>
      <c r="BY16" s="469"/>
      <c r="BZ16" s="469"/>
      <c r="CA16" s="469"/>
      <c r="CB16" s="469"/>
      <c r="CC16" s="470"/>
      <c r="CD16" s="199"/>
      <c r="CE16" s="578"/>
      <c r="CF16" s="578"/>
      <c r="CG16" s="578"/>
      <c r="CH16" s="578"/>
      <c r="CI16" s="578"/>
      <c r="CJ16" s="578"/>
      <c r="CK16" s="578"/>
      <c r="CL16" s="578"/>
      <c r="CM16" s="578"/>
      <c r="CN16" s="578"/>
      <c r="CO16" s="578"/>
      <c r="CP16" s="578"/>
      <c r="CQ16" s="578"/>
      <c r="CR16" s="578"/>
      <c r="CS16" s="579"/>
      <c r="CT16" s="465"/>
      <c r="CU16" s="466"/>
      <c r="CV16" s="466"/>
      <c r="CW16" s="466"/>
      <c r="CX16" s="466"/>
      <c r="CY16" s="466"/>
      <c r="CZ16" s="466"/>
      <c r="DA16" s="467"/>
      <c r="DB16" s="465"/>
      <c r="DC16" s="466"/>
      <c r="DD16" s="466"/>
      <c r="DE16" s="466"/>
      <c r="DF16" s="466"/>
      <c r="DG16" s="466"/>
      <c r="DH16" s="466"/>
      <c r="DI16" s="467"/>
      <c r="DJ16" s="184"/>
      <c r="DK16" s="184"/>
      <c r="DL16" s="184"/>
      <c r="DM16" s="184"/>
      <c r="DN16" s="184"/>
      <c r="DO16" s="184"/>
    </row>
    <row r="17" spans="1:119" ht="18.75" customHeight="1" thickBot="1" x14ac:dyDescent="0.2">
      <c r="A17" s="185"/>
      <c r="B17" s="534"/>
      <c r="C17" s="535"/>
      <c r="D17" s="535"/>
      <c r="E17" s="535"/>
      <c r="F17" s="535"/>
      <c r="G17" s="535"/>
      <c r="H17" s="535"/>
      <c r="I17" s="535"/>
      <c r="J17" s="535"/>
      <c r="K17" s="536"/>
      <c r="L17" s="200"/>
      <c r="M17" s="575" t="s">
        <v>152</v>
      </c>
      <c r="N17" s="576"/>
      <c r="O17" s="576"/>
      <c r="P17" s="576"/>
      <c r="Q17" s="577"/>
      <c r="R17" s="572" t="s">
        <v>153</v>
      </c>
      <c r="S17" s="573"/>
      <c r="T17" s="573"/>
      <c r="U17" s="573"/>
      <c r="V17" s="574"/>
      <c r="W17" s="484" t="s">
        <v>154</v>
      </c>
      <c r="X17" s="485"/>
      <c r="Y17" s="485"/>
      <c r="Z17" s="485"/>
      <c r="AA17" s="485"/>
      <c r="AB17" s="475"/>
      <c r="AC17" s="519">
        <v>6583</v>
      </c>
      <c r="AD17" s="520"/>
      <c r="AE17" s="520"/>
      <c r="AF17" s="520"/>
      <c r="AG17" s="562"/>
      <c r="AH17" s="519">
        <v>6354</v>
      </c>
      <c r="AI17" s="520"/>
      <c r="AJ17" s="520"/>
      <c r="AK17" s="520"/>
      <c r="AL17" s="521"/>
      <c r="AM17" s="497"/>
      <c r="AN17" s="498"/>
      <c r="AO17" s="498"/>
      <c r="AP17" s="498"/>
      <c r="AQ17" s="498"/>
      <c r="AR17" s="498"/>
      <c r="AS17" s="498"/>
      <c r="AT17" s="499"/>
      <c r="AU17" s="500"/>
      <c r="AV17" s="501"/>
      <c r="AW17" s="501"/>
      <c r="AX17" s="501"/>
      <c r="AY17" s="502" t="s">
        <v>155</v>
      </c>
      <c r="AZ17" s="503"/>
      <c r="BA17" s="503"/>
      <c r="BB17" s="503"/>
      <c r="BC17" s="503"/>
      <c r="BD17" s="503"/>
      <c r="BE17" s="503"/>
      <c r="BF17" s="503"/>
      <c r="BG17" s="503"/>
      <c r="BH17" s="503"/>
      <c r="BI17" s="503"/>
      <c r="BJ17" s="503"/>
      <c r="BK17" s="503"/>
      <c r="BL17" s="503"/>
      <c r="BM17" s="504"/>
      <c r="BN17" s="468">
        <v>2675115</v>
      </c>
      <c r="BO17" s="469"/>
      <c r="BP17" s="469"/>
      <c r="BQ17" s="469"/>
      <c r="BR17" s="469"/>
      <c r="BS17" s="469"/>
      <c r="BT17" s="469"/>
      <c r="BU17" s="470"/>
      <c r="BV17" s="468">
        <v>2657406</v>
      </c>
      <c r="BW17" s="469"/>
      <c r="BX17" s="469"/>
      <c r="BY17" s="469"/>
      <c r="BZ17" s="469"/>
      <c r="CA17" s="469"/>
      <c r="CB17" s="469"/>
      <c r="CC17" s="470"/>
      <c r="CD17" s="199"/>
      <c r="CE17" s="578"/>
      <c r="CF17" s="578"/>
      <c r="CG17" s="578"/>
      <c r="CH17" s="578"/>
      <c r="CI17" s="578"/>
      <c r="CJ17" s="578"/>
      <c r="CK17" s="578"/>
      <c r="CL17" s="578"/>
      <c r="CM17" s="578"/>
      <c r="CN17" s="578"/>
      <c r="CO17" s="578"/>
      <c r="CP17" s="578"/>
      <c r="CQ17" s="578"/>
      <c r="CR17" s="578"/>
      <c r="CS17" s="579"/>
      <c r="CT17" s="465"/>
      <c r="CU17" s="466"/>
      <c r="CV17" s="466"/>
      <c r="CW17" s="466"/>
      <c r="CX17" s="466"/>
      <c r="CY17" s="466"/>
      <c r="CZ17" s="466"/>
      <c r="DA17" s="467"/>
      <c r="DB17" s="465"/>
      <c r="DC17" s="466"/>
      <c r="DD17" s="466"/>
      <c r="DE17" s="466"/>
      <c r="DF17" s="466"/>
      <c r="DG17" s="466"/>
      <c r="DH17" s="466"/>
      <c r="DI17" s="467"/>
      <c r="DJ17" s="184"/>
      <c r="DK17" s="184"/>
      <c r="DL17" s="184"/>
      <c r="DM17" s="184"/>
      <c r="DN17" s="184"/>
      <c r="DO17" s="184"/>
    </row>
    <row r="18" spans="1:119" ht="18.75" customHeight="1" thickBot="1" x14ac:dyDescent="0.2">
      <c r="A18" s="185"/>
      <c r="B18" s="582" t="s">
        <v>156</v>
      </c>
      <c r="C18" s="511"/>
      <c r="D18" s="511"/>
      <c r="E18" s="583"/>
      <c r="F18" s="583"/>
      <c r="G18" s="583"/>
      <c r="H18" s="583"/>
      <c r="I18" s="583"/>
      <c r="J18" s="583"/>
      <c r="K18" s="583"/>
      <c r="L18" s="584">
        <v>5.18</v>
      </c>
      <c r="M18" s="584"/>
      <c r="N18" s="584"/>
      <c r="O18" s="584"/>
      <c r="P18" s="584"/>
      <c r="Q18" s="584"/>
      <c r="R18" s="585"/>
      <c r="S18" s="585"/>
      <c r="T18" s="585"/>
      <c r="U18" s="585"/>
      <c r="V18" s="586"/>
      <c r="W18" s="486"/>
      <c r="X18" s="487"/>
      <c r="Y18" s="487"/>
      <c r="Z18" s="487"/>
      <c r="AA18" s="487"/>
      <c r="AB18" s="478"/>
      <c r="AC18" s="587">
        <v>70.7</v>
      </c>
      <c r="AD18" s="588"/>
      <c r="AE18" s="588"/>
      <c r="AF18" s="588"/>
      <c r="AG18" s="589"/>
      <c r="AH18" s="587">
        <v>70.3</v>
      </c>
      <c r="AI18" s="588"/>
      <c r="AJ18" s="588"/>
      <c r="AK18" s="588"/>
      <c r="AL18" s="590"/>
      <c r="AM18" s="497"/>
      <c r="AN18" s="498"/>
      <c r="AO18" s="498"/>
      <c r="AP18" s="498"/>
      <c r="AQ18" s="498"/>
      <c r="AR18" s="498"/>
      <c r="AS18" s="498"/>
      <c r="AT18" s="499"/>
      <c r="AU18" s="500"/>
      <c r="AV18" s="501"/>
      <c r="AW18" s="501"/>
      <c r="AX18" s="501"/>
      <c r="AY18" s="502" t="s">
        <v>157</v>
      </c>
      <c r="AZ18" s="503"/>
      <c r="BA18" s="503"/>
      <c r="BB18" s="503"/>
      <c r="BC18" s="503"/>
      <c r="BD18" s="503"/>
      <c r="BE18" s="503"/>
      <c r="BF18" s="503"/>
      <c r="BG18" s="503"/>
      <c r="BH18" s="503"/>
      <c r="BI18" s="503"/>
      <c r="BJ18" s="503"/>
      <c r="BK18" s="503"/>
      <c r="BL18" s="503"/>
      <c r="BM18" s="504"/>
      <c r="BN18" s="468">
        <v>3877504</v>
      </c>
      <c r="BO18" s="469"/>
      <c r="BP18" s="469"/>
      <c r="BQ18" s="469"/>
      <c r="BR18" s="469"/>
      <c r="BS18" s="469"/>
      <c r="BT18" s="469"/>
      <c r="BU18" s="470"/>
      <c r="BV18" s="468">
        <v>3813948</v>
      </c>
      <c r="BW18" s="469"/>
      <c r="BX18" s="469"/>
      <c r="BY18" s="469"/>
      <c r="BZ18" s="469"/>
      <c r="CA18" s="469"/>
      <c r="CB18" s="469"/>
      <c r="CC18" s="470"/>
      <c r="CD18" s="199"/>
      <c r="CE18" s="578"/>
      <c r="CF18" s="578"/>
      <c r="CG18" s="578"/>
      <c r="CH18" s="578"/>
      <c r="CI18" s="578"/>
      <c r="CJ18" s="578"/>
      <c r="CK18" s="578"/>
      <c r="CL18" s="578"/>
      <c r="CM18" s="578"/>
      <c r="CN18" s="578"/>
      <c r="CO18" s="578"/>
      <c r="CP18" s="578"/>
      <c r="CQ18" s="578"/>
      <c r="CR18" s="578"/>
      <c r="CS18" s="579"/>
      <c r="CT18" s="465"/>
      <c r="CU18" s="466"/>
      <c r="CV18" s="466"/>
      <c r="CW18" s="466"/>
      <c r="CX18" s="466"/>
      <c r="CY18" s="466"/>
      <c r="CZ18" s="466"/>
      <c r="DA18" s="467"/>
      <c r="DB18" s="465"/>
      <c r="DC18" s="466"/>
      <c r="DD18" s="466"/>
      <c r="DE18" s="466"/>
      <c r="DF18" s="466"/>
      <c r="DG18" s="466"/>
      <c r="DH18" s="466"/>
      <c r="DI18" s="467"/>
      <c r="DJ18" s="184"/>
      <c r="DK18" s="184"/>
      <c r="DL18" s="184"/>
      <c r="DM18" s="184"/>
      <c r="DN18" s="184"/>
      <c r="DO18" s="184"/>
    </row>
    <row r="19" spans="1:119" ht="18.75" customHeight="1" thickBot="1" x14ac:dyDescent="0.2">
      <c r="A19" s="185"/>
      <c r="B19" s="582" t="s">
        <v>158</v>
      </c>
      <c r="C19" s="511"/>
      <c r="D19" s="511"/>
      <c r="E19" s="583"/>
      <c r="F19" s="583"/>
      <c r="G19" s="583"/>
      <c r="H19" s="583"/>
      <c r="I19" s="583"/>
      <c r="J19" s="583"/>
      <c r="K19" s="583"/>
      <c r="L19" s="591">
        <v>3508</v>
      </c>
      <c r="M19" s="591"/>
      <c r="N19" s="591"/>
      <c r="O19" s="591"/>
      <c r="P19" s="591"/>
      <c r="Q19" s="591"/>
      <c r="R19" s="592"/>
      <c r="S19" s="592"/>
      <c r="T19" s="592"/>
      <c r="U19" s="592"/>
      <c r="V19" s="593"/>
      <c r="W19" s="425"/>
      <c r="X19" s="426"/>
      <c r="Y19" s="426"/>
      <c r="Z19" s="426"/>
      <c r="AA19" s="426"/>
      <c r="AB19" s="426"/>
      <c r="AC19" s="600"/>
      <c r="AD19" s="600"/>
      <c r="AE19" s="600"/>
      <c r="AF19" s="600"/>
      <c r="AG19" s="600"/>
      <c r="AH19" s="600"/>
      <c r="AI19" s="600"/>
      <c r="AJ19" s="600"/>
      <c r="AK19" s="600"/>
      <c r="AL19" s="601"/>
      <c r="AM19" s="497"/>
      <c r="AN19" s="498"/>
      <c r="AO19" s="498"/>
      <c r="AP19" s="498"/>
      <c r="AQ19" s="498"/>
      <c r="AR19" s="498"/>
      <c r="AS19" s="498"/>
      <c r="AT19" s="499"/>
      <c r="AU19" s="500"/>
      <c r="AV19" s="501"/>
      <c r="AW19" s="501"/>
      <c r="AX19" s="501"/>
      <c r="AY19" s="502" t="s">
        <v>159</v>
      </c>
      <c r="AZ19" s="503"/>
      <c r="BA19" s="503"/>
      <c r="BB19" s="503"/>
      <c r="BC19" s="503"/>
      <c r="BD19" s="503"/>
      <c r="BE19" s="503"/>
      <c r="BF19" s="503"/>
      <c r="BG19" s="503"/>
      <c r="BH19" s="503"/>
      <c r="BI19" s="503"/>
      <c r="BJ19" s="503"/>
      <c r="BK19" s="503"/>
      <c r="BL19" s="503"/>
      <c r="BM19" s="504"/>
      <c r="BN19" s="468">
        <v>5024622</v>
      </c>
      <c r="BO19" s="469"/>
      <c r="BP19" s="469"/>
      <c r="BQ19" s="469"/>
      <c r="BR19" s="469"/>
      <c r="BS19" s="469"/>
      <c r="BT19" s="469"/>
      <c r="BU19" s="470"/>
      <c r="BV19" s="468">
        <v>4780521</v>
      </c>
      <c r="BW19" s="469"/>
      <c r="BX19" s="469"/>
      <c r="BY19" s="469"/>
      <c r="BZ19" s="469"/>
      <c r="CA19" s="469"/>
      <c r="CB19" s="469"/>
      <c r="CC19" s="470"/>
      <c r="CD19" s="199"/>
      <c r="CE19" s="578"/>
      <c r="CF19" s="578"/>
      <c r="CG19" s="578"/>
      <c r="CH19" s="578"/>
      <c r="CI19" s="578"/>
      <c r="CJ19" s="578"/>
      <c r="CK19" s="578"/>
      <c r="CL19" s="578"/>
      <c r="CM19" s="578"/>
      <c r="CN19" s="578"/>
      <c r="CO19" s="578"/>
      <c r="CP19" s="578"/>
      <c r="CQ19" s="578"/>
      <c r="CR19" s="578"/>
      <c r="CS19" s="579"/>
      <c r="CT19" s="465"/>
      <c r="CU19" s="466"/>
      <c r="CV19" s="466"/>
      <c r="CW19" s="466"/>
      <c r="CX19" s="466"/>
      <c r="CY19" s="466"/>
      <c r="CZ19" s="466"/>
      <c r="DA19" s="467"/>
      <c r="DB19" s="465"/>
      <c r="DC19" s="466"/>
      <c r="DD19" s="466"/>
      <c r="DE19" s="466"/>
      <c r="DF19" s="466"/>
      <c r="DG19" s="466"/>
      <c r="DH19" s="466"/>
      <c r="DI19" s="467"/>
      <c r="DJ19" s="184"/>
      <c r="DK19" s="184"/>
      <c r="DL19" s="184"/>
      <c r="DM19" s="184"/>
      <c r="DN19" s="184"/>
      <c r="DO19" s="184"/>
    </row>
    <row r="20" spans="1:119" ht="18.75" customHeight="1" thickBot="1" x14ac:dyDescent="0.2">
      <c r="A20" s="185"/>
      <c r="B20" s="582" t="s">
        <v>160</v>
      </c>
      <c r="C20" s="511"/>
      <c r="D20" s="511"/>
      <c r="E20" s="583"/>
      <c r="F20" s="583"/>
      <c r="G20" s="583"/>
      <c r="H20" s="583"/>
      <c r="I20" s="583"/>
      <c r="J20" s="583"/>
      <c r="K20" s="583"/>
      <c r="L20" s="591">
        <v>7139</v>
      </c>
      <c r="M20" s="591"/>
      <c r="N20" s="591"/>
      <c r="O20" s="591"/>
      <c r="P20" s="591"/>
      <c r="Q20" s="591"/>
      <c r="R20" s="592"/>
      <c r="S20" s="592"/>
      <c r="T20" s="592"/>
      <c r="U20" s="592"/>
      <c r="V20" s="593"/>
      <c r="W20" s="486"/>
      <c r="X20" s="487"/>
      <c r="Y20" s="487"/>
      <c r="Z20" s="487"/>
      <c r="AA20" s="487"/>
      <c r="AB20" s="487"/>
      <c r="AC20" s="594"/>
      <c r="AD20" s="594"/>
      <c r="AE20" s="594"/>
      <c r="AF20" s="594"/>
      <c r="AG20" s="594"/>
      <c r="AH20" s="594"/>
      <c r="AI20" s="594"/>
      <c r="AJ20" s="594"/>
      <c r="AK20" s="594"/>
      <c r="AL20" s="595"/>
      <c r="AM20" s="596"/>
      <c r="AN20" s="523"/>
      <c r="AO20" s="523"/>
      <c r="AP20" s="523"/>
      <c r="AQ20" s="523"/>
      <c r="AR20" s="523"/>
      <c r="AS20" s="523"/>
      <c r="AT20" s="524"/>
      <c r="AU20" s="597"/>
      <c r="AV20" s="598"/>
      <c r="AW20" s="598"/>
      <c r="AX20" s="599"/>
      <c r="AY20" s="502"/>
      <c r="AZ20" s="503"/>
      <c r="BA20" s="503"/>
      <c r="BB20" s="503"/>
      <c r="BC20" s="503"/>
      <c r="BD20" s="503"/>
      <c r="BE20" s="503"/>
      <c r="BF20" s="503"/>
      <c r="BG20" s="503"/>
      <c r="BH20" s="503"/>
      <c r="BI20" s="503"/>
      <c r="BJ20" s="503"/>
      <c r="BK20" s="503"/>
      <c r="BL20" s="503"/>
      <c r="BM20" s="504"/>
      <c r="BN20" s="468"/>
      <c r="BO20" s="469"/>
      <c r="BP20" s="469"/>
      <c r="BQ20" s="469"/>
      <c r="BR20" s="469"/>
      <c r="BS20" s="469"/>
      <c r="BT20" s="469"/>
      <c r="BU20" s="470"/>
      <c r="BV20" s="468"/>
      <c r="BW20" s="469"/>
      <c r="BX20" s="469"/>
      <c r="BY20" s="469"/>
      <c r="BZ20" s="469"/>
      <c r="CA20" s="469"/>
      <c r="CB20" s="469"/>
      <c r="CC20" s="470"/>
      <c r="CD20" s="199"/>
      <c r="CE20" s="578"/>
      <c r="CF20" s="578"/>
      <c r="CG20" s="578"/>
      <c r="CH20" s="578"/>
      <c r="CI20" s="578"/>
      <c r="CJ20" s="578"/>
      <c r="CK20" s="578"/>
      <c r="CL20" s="578"/>
      <c r="CM20" s="578"/>
      <c r="CN20" s="578"/>
      <c r="CO20" s="578"/>
      <c r="CP20" s="578"/>
      <c r="CQ20" s="578"/>
      <c r="CR20" s="578"/>
      <c r="CS20" s="579"/>
      <c r="CT20" s="465"/>
      <c r="CU20" s="466"/>
      <c r="CV20" s="466"/>
      <c r="CW20" s="466"/>
      <c r="CX20" s="466"/>
      <c r="CY20" s="466"/>
      <c r="CZ20" s="466"/>
      <c r="DA20" s="467"/>
      <c r="DB20" s="465"/>
      <c r="DC20" s="466"/>
      <c r="DD20" s="466"/>
      <c r="DE20" s="466"/>
      <c r="DF20" s="466"/>
      <c r="DG20" s="466"/>
      <c r="DH20" s="466"/>
      <c r="DI20" s="467"/>
      <c r="DJ20" s="184"/>
      <c r="DK20" s="184"/>
      <c r="DL20" s="184"/>
      <c r="DM20" s="184"/>
      <c r="DN20" s="184"/>
      <c r="DO20" s="184"/>
    </row>
    <row r="21" spans="1:119" ht="18.75" customHeight="1" x14ac:dyDescent="0.15">
      <c r="A21" s="185"/>
      <c r="B21" s="602" t="s">
        <v>161</v>
      </c>
      <c r="C21" s="603"/>
      <c r="D21" s="603"/>
      <c r="E21" s="603"/>
      <c r="F21" s="603"/>
      <c r="G21" s="603"/>
      <c r="H21" s="603"/>
      <c r="I21" s="603"/>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3"/>
      <c r="AL21" s="603"/>
      <c r="AM21" s="603"/>
      <c r="AN21" s="603"/>
      <c r="AO21" s="603"/>
      <c r="AP21" s="603"/>
      <c r="AQ21" s="603"/>
      <c r="AR21" s="603"/>
      <c r="AS21" s="603"/>
      <c r="AT21" s="603"/>
      <c r="AU21" s="603"/>
      <c r="AV21" s="603"/>
      <c r="AW21" s="603"/>
      <c r="AX21" s="604"/>
      <c r="AY21" s="502"/>
      <c r="AZ21" s="503"/>
      <c r="BA21" s="503"/>
      <c r="BB21" s="503"/>
      <c r="BC21" s="503"/>
      <c r="BD21" s="503"/>
      <c r="BE21" s="503"/>
      <c r="BF21" s="503"/>
      <c r="BG21" s="503"/>
      <c r="BH21" s="503"/>
      <c r="BI21" s="503"/>
      <c r="BJ21" s="503"/>
      <c r="BK21" s="503"/>
      <c r="BL21" s="503"/>
      <c r="BM21" s="504"/>
      <c r="BN21" s="468"/>
      <c r="BO21" s="469"/>
      <c r="BP21" s="469"/>
      <c r="BQ21" s="469"/>
      <c r="BR21" s="469"/>
      <c r="BS21" s="469"/>
      <c r="BT21" s="469"/>
      <c r="BU21" s="470"/>
      <c r="BV21" s="468"/>
      <c r="BW21" s="469"/>
      <c r="BX21" s="469"/>
      <c r="BY21" s="469"/>
      <c r="BZ21" s="469"/>
      <c r="CA21" s="469"/>
      <c r="CB21" s="469"/>
      <c r="CC21" s="470"/>
      <c r="CD21" s="199"/>
      <c r="CE21" s="578"/>
      <c r="CF21" s="578"/>
      <c r="CG21" s="578"/>
      <c r="CH21" s="578"/>
      <c r="CI21" s="578"/>
      <c r="CJ21" s="578"/>
      <c r="CK21" s="578"/>
      <c r="CL21" s="578"/>
      <c r="CM21" s="578"/>
      <c r="CN21" s="578"/>
      <c r="CO21" s="578"/>
      <c r="CP21" s="578"/>
      <c r="CQ21" s="578"/>
      <c r="CR21" s="578"/>
      <c r="CS21" s="579"/>
      <c r="CT21" s="465"/>
      <c r="CU21" s="466"/>
      <c r="CV21" s="466"/>
      <c r="CW21" s="466"/>
      <c r="CX21" s="466"/>
      <c r="CY21" s="466"/>
      <c r="CZ21" s="466"/>
      <c r="DA21" s="467"/>
      <c r="DB21" s="465"/>
      <c r="DC21" s="466"/>
      <c r="DD21" s="466"/>
      <c r="DE21" s="466"/>
      <c r="DF21" s="466"/>
      <c r="DG21" s="466"/>
      <c r="DH21" s="466"/>
      <c r="DI21" s="467"/>
      <c r="DJ21" s="184"/>
      <c r="DK21" s="184"/>
      <c r="DL21" s="184"/>
      <c r="DM21" s="184"/>
      <c r="DN21" s="184"/>
      <c r="DO21" s="184"/>
    </row>
    <row r="22" spans="1:119" ht="18.75" customHeight="1" thickBot="1" x14ac:dyDescent="0.2">
      <c r="A22" s="185"/>
      <c r="B22" s="605" t="s">
        <v>162</v>
      </c>
      <c r="C22" s="606"/>
      <c r="D22" s="607"/>
      <c r="E22" s="480" t="s">
        <v>1</v>
      </c>
      <c r="F22" s="485"/>
      <c r="G22" s="485"/>
      <c r="H22" s="485"/>
      <c r="I22" s="485"/>
      <c r="J22" s="485"/>
      <c r="K22" s="475"/>
      <c r="L22" s="480" t="s">
        <v>163</v>
      </c>
      <c r="M22" s="485"/>
      <c r="N22" s="485"/>
      <c r="O22" s="485"/>
      <c r="P22" s="475"/>
      <c r="Q22" s="614" t="s">
        <v>164</v>
      </c>
      <c r="R22" s="615"/>
      <c r="S22" s="615"/>
      <c r="T22" s="615"/>
      <c r="U22" s="615"/>
      <c r="V22" s="616"/>
      <c r="W22" s="620" t="s">
        <v>165</v>
      </c>
      <c r="X22" s="606"/>
      <c r="Y22" s="607"/>
      <c r="Z22" s="480" t="s">
        <v>1</v>
      </c>
      <c r="AA22" s="485"/>
      <c r="AB22" s="485"/>
      <c r="AC22" s="485"/>
      <c r="AD22" s="485"/>
      <c r="AE22" s="485"/>
      <c r="AF22" s="485"/>
      <c r="AG22" s="475"/>
      <c r="AH22" s="633" t="s">
        <v>166</v>
      </c>
      <c r="AI22" s="485"/>
      <c r="AJ22" s="485"/>
      <c r="AK22" s="485"/>
      <c r="AL22" s="475"/>
      <c r="AM22" s="633" t="s">
        <v>167</v>
      </c>
      <c r="AN22" s="634"/>
      <c r="AO22" s="634"/>
      <c r="AP22" s="634"/>
      <c r="AQ22" s="634"/>
      <c r="AR22" s="635"/>
      <c r="AS22" s="614" t="s">
        <v>164</v>
      </c>
      <c r="AT22" s="615"/>
      <c r="AU22" s="615"/>
      <c r="AV22" s="615"/>
      <c r="AW22" s="615"/>
      <c r="AX22" s="639"/>
      <c r="AY22" s="641"/>
      <c r="AZ22" s="642"/>
      <c r="BA22" s="642"/>
      <c r="BB22" s="642"/>
      <c r="BC22" s="642"/>
      <c r="BD22" s="642"/>
      <c r="BE22" s="642"/>
      <c r="BF22" s="642"/>
      <c r="BG22" s="642"/>
      <c r="BH22" s="642"/>
      <c r="BI22" s="642"/>
      <c r="BJ22" s="642"/>
      <c r="BK22" s="642"/>
      <c r="BL22" s="642"/>
      <c r="BM22" s="643"/>
      <c r="BN22" s="644"/>
      <c r="BO22" s="645"/>
      <c r="BP22" s="645"/>
      <c r="BQ22" s="645"/>
      <c r="BR22" s="645"/>
      <c r="BS22" s="645"/>
      <c r="BT22" s="645"/>
      <c r="BU22" s="646"/>
      <c r="BV22" s="644"/>
      <c r="BW22" s="645"/>
      <c r="BX22" s="645"/>
      <c r="BY22" s="645"/>
      <c r="BZ22" s="645"/>
      <c r="CA22" s="645"/>
      <c r="CB22" s="645"/>
      <c r="CC22" s="646"/>
      <c r="CD22" s="199"/>
      <c r="CE22" s="578"/>
      <c r="CF22" s="578"/>
      <c r="CG22" s="578"/>
      <c r="CH22" s="578"/>
      <c r="CI22" s="578"/>
      <c r="CJ22" s="578"/>
      <c r="CK22" s="578"/>
      <c r="CL22" s="578"/>
      <c r="CM22" s="578"/>
      <c r="CN22" s="578"/>
      <c r="CO22" s="578"/>
      <c r="CP22" s="578"/>
      <c r="CQ22" s="578"/>
      <c r="CR22" s="578"/>
      <c r="CS22" s="579"/>
      <c r="CT22" s="465"/>
      <c r="CU22" s="466"/>
      <c r="CV22" s="466"/>
      <c r="CW22" s="466"/>
      <c r="CX22" s="466"/>
      <c r="CY22" s="466"/>
      <c r="CZ22" s="466"/>
      <c r="DA22" s="467"/>
      <c r="DB22" s="465"/>
      <c r="DC22" s="466"/>
      <c r="DD22" s="466"/>
      <c r="DE22" s="466"/>
      <c r="DF22" s="466"/>
      <c r="DG22" s="466"/>
      <c r="DH22" s="466"/>
      <c r="DI22" s="467"/>
      <c r="DJ22" s="184"/>
      <c r="DK22" s="184"/>
      <c r="DL22" s="184"/>
      <c r="DM22" s="184"/>
      <c r="DN22" s="184"/>
      <c r="DO22" s="184"/>
    </row>
    <row r="23" spans="1:119" ht="18.75" customHeight="1" x14ac:dyDescent="0.15">
      <c r="A23" s="185"/>
      <c r="B23" s="608"/>
      <c r="C23" s="609"/>
      <c r="D23" s="610"/>
      <c r="E23" s="454"/>
      <c r="F23" s="459"/>
      <c r="G23" s="459"/>
      <c r="H23" s="459"/>
      <c r="I23" s="459"/>
      <c r="J23" s="459"/>
      <c r="K23" s="448"/>
      <c r="L23" s="454"/>
      <c r="M23" s="459"/>
      <c r="N23" s="459"/>
      <c r="O23" s="459"/>
      <c r="P23" s="448"/>
      <c r="Q23" s="617"/>
      <c r="R23" s="618"/>
      <c r="S23" s="618"/>
      <c r="T23" s="618"/>
      <c r="U23" s="618"/>
      <c r="V23" s="619"/>
      <c r="W23" s="621"/>
      <c r="X23" s="609"/>
      <c r="Y23" s="610"/>
      <c r="Z23" s="454"/>
      <c r="AA23" s="459"/>
      <c r="AB23" s="459"/>
      <c r="AC23" s="459"/>
      <c r="AD23" s="459"/>
      <c r="AE23" s="459"/>
      <c r="AF23" s="459"/>
      <c r="AG23" s="448"/>
      <c r="AH23" s="454"/>
      <c r="AI23" s="459"/>
      <c r="AJ23" s="459"/>
      <c r="AK23" s="459"/>
      <c r="AL23" s="448"/>
      <c r="AM23" s="636"/>
      <c r="AN23" s="637"/>
      <c r="AO23" s="637"/>
      <c r="AP23" s="637"/>
      <c r="AQ23" s="637"/>
      <c r="AR23" s="638"/>
      <c r="AS23" s="617"/>
      <c r="AT23" s="618"/>
      <c r="AU23" s="618"/>
      <c r="AV23" s="618"/>
      <c r="AW23" s="618"/>
      <c r="AX23" s="640"/>
      <c r="AY23" s="428" t="s">
        <v>168</v>
      </c>
      <c r="AZ23" s="429"/>
      <c r="BA23" s="429"/>
      <c r="BB23" s="429"/>
      <c r="BC23" s="429"/>
      <c r="BD23" s="429"/>
      <c r="BE23" s="429"/>
      <c r="BF23" s="429"/>
      <c r="BG23" s="429"/>
      <c r="BH23" s="429"/>
      <c r="BI23" s="429"/>
      <c r="BJ23" s="429"/>
      <c r="BK23" s="429"/>
      <c r="BL23" s="429"/>
      <c r="BM23" s="430"/>
      <c r="BN23" s="468">
        <v>7293323</v>
      </c>
      <c r="BO23" s="469"/>
      <c r="BP23" s="469"/>
      <c r="BQ23" s="469"/>
      <c r="BR23" s="469"/>
      <c r="BS23" s="469"/>
      <c r="BT23" s="469"/>
      <c r="BU23" s="470"/>
      <c r="BV23" s="468">
        <v>7317327</v>
      </c>
      <c r="BW23" s="469"/>
      <c r="BX23" s="469"/>
      <c r="BY23" s="469"/>
      <c r="BZ23" s="469"/>
      <c r="CA23" s="469"/>
      <c r="CB23" s="469"/>
      <c r="CC23" s="470"/>
      <c r="CD23" s="199"/>
      <c r="CE23" s="578"/>
      <c r="CF23" s="578"/>
      <c r="CG23" s="578"/>
      <c r="CH23" s="578"/>
      <c r="CI23" s="578"/>
      <c r="CJ23" s="578"/>
      <c r="CK23" s="578"/>
      <c r="CL23" s="578"/>
      <c r="CM23" s="578"/>
      <c r="CN23" s="578"/>
      <c r="CO23" s="578"/>
      <c r="CP23" s="578"/>
      <c r="CQ23" s="578"/>
      <c r="CR23" s="578"/>
      <c r="CS23" s="579"/>
      <c r="CT23" s="465"/>
      <c r="CU23" s="466"/>
      <c r="CV23" s="466"/>
      <c r="CW23" s="466"/>
      <c r="CX23" s="466"/>
      <c r="CY23" s="466"/>
      <c r="CZ23" s="466"/>
      <c r="DA23" s="467"/>
      <c r="DB23" s="465"/>
      <c r="DC23" s="466"/>
      <c r="DD23" s="466"/>
      <c r="DE23" s="466"/>
      <c r="DF23" s="466"/>
      <c r="DG23" s="466"/>
      <c r="DH23" s="466"/>
      <c r="DI23" s="467"/>
      <c r="DJ23" s="184"/>
      <c r="DK23" s="184"/>
      <c r="DL23" s="184"/>
      <c r="DM23" s="184"/>
      <c r="DN23" s="184"/>
      <c r="DO23" s="184"/>
    </row>
    <row r="24" spans="1:119" ht="18.75" customHeight="1" thickBot="1" x14ac:dyDescent="0.2">
      <c r="A24" s="185"/>
      <c r="B24" s="608"/>
      <c r="C24" s="609"/>
      <c r="D24" s="610"/>
      <c r="E24" s="518" t="s">
        <v>169</v>
      </c>
      <c r="F24" s="498"/>
      <c r="G24" s="498"/>
      <c r="H24" s="498"/>
      <c r="I24" s="498"/>
      <c r="J24" s="498"/>
      <c r="K24" s="499"/>
      <c r="L24" s="519">
        <v>1</v>
      </c>
      <c r="M24" s="520"/>
      <c r="N24" s="520"/>
      <c r="O24" s="520"/>
      <c r="P24" s="562"/>
      <c r="Q24" s="519">
        <v>7400</v>
      </c>
      <c r="R24" s="520"/>
      <c r="S24" s="520"/>
      <c r="T24" s="520"/>
      <c r="U24" s="520"/>
      <c r="V24" s="562"/>
      <c r="W24" s="621"/>
      <c r="X24" s="609"/>
      <c r="Y24" s="610"/>
      <c r="Z24" s="518" t="s">
        <v>170</v>
      </c>
      <c r="AA24" s="498"/>
      <c r="AB24" s="498"/>
      <c r="AC24" s="498"/>
      <c r="AD24" s="498"/>
      <c r="AE24" s="498"/>
      <c r="AF24" s="498"/>
      <c r="AG24" s="499"/>
      <c r="AH24" s="519">
        <v>112</v>
      </c>
      <c r="AI24" s="520"/>
      <c r="AJ24" s="520"/>
      <c r="AK24" s="520"/>
      <c r="AL24" s="562"/>
      <c r="AM24" s="519">
        <v>311696</v>
      </c>
      <c r="AN24" s="520"/>
      <c r="AO24" s="520"/>
      <c r="AP24" s="520"/>
      <c r="AQ24" s="520"/>
      <c r="AR24" s="562"/>
      <c r="AS24" s="519">
        <v>2783</v>
      </c>
      <c r="AT24" s="520"/>
      <c r="AU24" s="520"/>
      <c r="AV24" s="520"/>
      <c r="AW24" s="520"/>
      <c r="AX24" s="521"/>
      <c r="AY24" s="641" t="s">
        <v>171</v>
      </c>
      <c r="AZ24" s="642"/>
      <c r="BA24" s="642"/>
      <c r="BB24" s="642"/>
      <c r="BC24" s="642"/>
      <c r="BD24" s="642"/>
      <c r="BE24" s="642"/>
      <c r="BF24" s="642"/>
      <c r="BG24" s="642"/>
      <c r="BH24" s="642"/>
      <c r="BI24" s="642"/>
      <c r="BJ24" s="642"/>
      <c r="BK24" s="642"/>
      <c r="BL24" s="642"/>
      <c r="BM24" s="643"/>
      <c r="BN24" s="468">
        <v>4119850</v>
      </c>
      <c r="BO24" s="469"/>
      <c r="BP24" s="469"/>
      <c r="BQ24" s="469"/>
      <c r="BR24" s="469"/>
      <c r="BS24" s="469"/>
      <c r="BT24" s="469"/>
      <c r="BU24" s="470"/>
      <c r="BV24" s="468">
        <v>4244671</v>
      </c>
      <c r="BW24" s="469"/>
      <c r="BX24" s="469"/>
      <c r="BY24" s="469"/>
      <c r="BZ24" s="469"/>
      <c r="CA24" s="469"/>
      <c r="CB24" s="469"/>
      <c r="CC24" s="470"/>
      <c r="CD24" s="199"/>
      <c r="CE24" s="578"/>
      <c r="CF24" s="578"/>
      <c r="CG24" s="578"/>
      <c r="CH24" s="578"/>
      <c r="CI24" s="578"/>
      <c r="CJ24" s="578"/>
      <c r="CK24" s="578"/>
      <c r="CL24" s="578"/>
      <c r="CM24" s="578"/>
      <c r="CN24" s="578"/>
      <c r="CO24" s="578"/>
      <c r="CP24" s="578"/>
      <c r="CQ24" s="578"/>
      <c r="CR24" s="578"/>
      <c r="CS24" s="579"/>
      <c r="CT24" s="465"/>
      <c r="CU24" s="466"/>
      <c r="CV24" s="466"/>
      <c r="CW24" s="466"/>
      <c r="CX24" s="466"/>
      <c r="CY24" s="466"/>
      <c r="CZ24" s="466"/>
      <c r="DA24" s="467"/>
      <c r="DB24" s="465"/>
      <c r="DC24" s="466"/>
      <c r="DD24" s="466"/>
      <c r="DE24" s="466"/>
      <c r="DF24" s="466"/>
      <c r="DG24" s="466"/>
      <c r="DH24" s="466"/>
      <c r="DI24" s="467"/>
      <c r="DJ24" s="184"/>
      <c r="DK24" s="184"/>
      <c r="DL24" s="184"/>
      <c r="DM24" s="184"/>
      <c r="DN24" s="184"/>
      <c r="DO24" s="184"/>
    </row>
    <row r="25" spans="1:119" s="184" customFormat="1" ht="18.75" customHeight="1" x14ac:dyDescent="0.15">
      <c r="A25" s="185"/>
      <c r="B25" s="608"/>
      <c r="C25" s="609"/>
      <c r="D25" s="610"/>
      <c r="E25" s="518" t="s">
        <v>172</v>
      </c>
      <c r="F25" s="498"/>
      <c r="G25" s="498"/>
      <c r="H25" s="498"/>
      <c r="I25" s="498"/>
      <c r="J25" s="498"/>
      <c r="K25" s="499"/>
      <c r="L25" s="519">
        <v>1</v>
      </c>
      <c r="M25" s="520"/>
      <c r="N25" s="520"/>
      <c r="O25" s="520"/>
      <c r="P25" s="562"/>
      <c r="Q25" s="519">
        <v>6200</v>
      </c>
      <c r="R25" s="520"/>
      <c r="S25" s="520"/>
      <c r="T25" s="520"/>
      <c r="U25" s="520"/>
      <c r="V25" s="562"/>
      <c r="W25" s="621"/>
      <c r="X25" s="609"/>
      <c r="Y25" s="610"/>
      <c r="Z25" s="518" t="s">
        <v>173</v>
      </c>
      <c r="AA25" s="498"/>
      <c r="AB25" s="498"/>
      <c r="AC25" s="498"/>
      <c r="AD25" s="498"/>
      <c r="AE25" s="498"/>
      <c r="AF25" s="498"/>
      <c r="AG25" s="499"/>
      <c r="AH25" s="519" t="s">
        <v>174</v>
      </c>
      <c r="AI25" s="520"/>
      <c r="AJ25" s="520"/>
      <c r="AK25" s="520"/>
      <c r="AL25" s="562"/>
      <c r="AM25" s="519" t="s">
        <v>174</v>
      </c>
      <c r="AN25" s="520"/>
      <c r="AO25" s="520"/>
      <c r="AP25" s="520"/>
      <c r="AQ25" s="520"/>
      <c r="AR25" s="562"/>
      <c r="AS25" s="519" t="s">
        <v>175</v>
      </c>
      <c r="AT25" s="520"/>
      <c r="AU25" s="520"/>
      <c r="AV25" s="520"/>
      <c r="AW25" s="520"/>
      <c r="AX25" s="521"/>
      <c r="AY25" s="428" t="s">
        <v>176</v>
      </c>
      <c r="AZ25" s="429"/>
      <c r="BA25" s="429"/>
      <c r="BB25" s="429"/>
      <c r="BC25" s="429"/>
      <c r="BD25" s="429"/>
      <c r="BE25" s="429"/>
      <c r="BF25" s="429"/>
      <c r="BG25" s="429"/>
      <c r="BH25" s="429"/>
      <c r="BI25" s="429"/>
      <c r="BJ25" s="429"/>
      <c r="BK25" s="429"/>
      <c r="BL25" s="429"/>
      <c r="BM25" s="430"/>
      <c r="BN25" s="431">
        <v>63068</v>
      </c>
      <c r="BO25" s="432"/>
      <c r="BP25" s="432"/>
      <c r="BQ25" s="432"/>
      <c r="BR25" s="432"/>
      <c r="BS25" s="432"/>
      <c r="BT25" s="432"/>
      <c r="BU25" s="433"/>
      <c r="BV25" s="431" t="s">
        <v>174</v>
      </c>
      <c r="BW25" s="432"/>
      <c r="BX25" s="432"/>
      <c r="BY25" s="432"/>
      <c r="BZ25" s="432"/>
      <c r="CA25" s="432"/>
      <c r="CB25" s="432"/>
      <c r="CC25" s="433"/>
      <c r="CD25" s="199"/>
      <c r="CE25" s="578"/>
      <c r="CF25" s="578"/>
      <c r="CG25" s="578"/>
      <c r="CH25" s="578"/>
      <c r="CI25" s="578"/>
      <c r="CJ25" s="578"/>
      <c r="CK25" s="578"/>
      <c r="CL25" s="578"/>
      <c r="CM25" s="578"/>
      <c r="CN25" s="578"/>
      <c r="CO25" s="578"/>
      <c r="CP25" s="578"/>
      <c r="CQ25" s="578"/>
      <c r="CR25" s="578"/>
      <c r="CS25" s="579"/>
      <c r="CT25" s="465"/>
      <c r="CU25" s="466"/>
      <c r="CV25" s="466"/>
      <c r="CW25" s="466"/>
      <c r="CX25" s="466"/>
      <c r="CY25" s="466"/>
      <c r="CZ25" s="466"/>
      <c r="DA25" s="467"/>
      <c r="DB25" s="465"/>
      <c r="DC25" s="466"/>
      <c r="DD25" s="466"/>
      <c r="DE25" s="466"/>
      <c r="DF25" s="466"/>
      <c r="DG25" s="466"/>
      <c r="DH25" s="466"/>
      <c r="DI25" s="467"/>
    </row>
    <row r="26" spans="1:119" s="184" customFormat="1" ht="18.75" customHeight="1" x14ac:dyDescent="0.15">
      <c r="A26" s="185"/>
      <c r="B26" s="608"/>
      <c r="C26" s="609"/>
      <c r="D26" s="610"/>
      <c r="E26" s="518" t="s">
        <v>177</v>
      </c>
      <c r="F26" s="498"/>
      <c r="G26" s="498"/>
      <c r="H26" s="498"/>
      <c r="I26" s="498"/>
      <c r="J26" s="498"/>
      <c r="K26" s="499"/>
      <c r="L26" s="519">
        <v>1</v>
      </c>
      <c r="M26" s="520"/>
      <c r="N26" s="520"/>
      <c r="O26" s="520"/>
      <c r="P26" s="562"/>
      <c r="Q26" s="519">
        <v>5800</v>
      </c>
      <c r="R26" s="520"/>
      <c r="S26" s="520"/>
      <c r="T26" s="520"/>
      <c r="U26" s="520"/>
      <c r="V26" s="562"/>
      <c r="W26" s="621"/>
      <c r="X26" s="609"/>
      <c r="Y26" s="610"/>
      <c r="Z26" s="518" t="s">
        <v>178</v>
      </c>
      <c r="AA26" s="631"/>
      <c r="AB26" s="631"/>
      <c r="AC26" s="631"/>
      <c r="AD26" s="631"/>
      <c r="AE26" s="631"/>
      <c r="AF26" s="631"/>
      <c r="AG26" s="632"/>
      <c r="AH26" s="519">
        <v>7</v>
      </c>
      <c r="AI26" s="520"/>
      <c r="AJ26" s="520"/>
      <c r="AK26" s="520"/>
      <c r="AL26" s="562"/>
      <c r="AM26" s="519">
        <v>15932</v>
      </c>
      <c r="AN26" s="520"/>
      <c r="AO26" s="520"/>
      <c r="AP26" s="520"/>
      <c r="AQ26" s="520"/>
      <c r="AR26" s="562"/>
      <c r="AS26" s="519">
        <v>2276</v>
      </c>
      <c r="AT26" s="520"/>
      <c r="AU26" s="520"/>
      <c r="AV26" s="520"/>
      <c r="AW26" s="520"/>
      <c r="AX26" s="521"/>
      <c r="AY26" s="471" t="s">
        <v>179</v>
      </c>
      <c r="AZ26" s="472"/>
      <c r="BA26" s="472"/>
      <c r="BB26" s="472"/>
      <c r="BC26" s="472"/>
      <c r="BD26" s="472"/>
      <c r="BE26" s="472"/>
      <c r="BF26" s="472"/>
      <c r="BG26" s="472"/>
      <c r="BH26" s="472"/>
      <c r="BI26" s="472"/>
      <c r="BJ26" s="472"/>
      <c r="BK26" s="472"/>
      <c r="BL26" s="472"/>
      <c r="BM26" s="473"/>
      <c r="BN26" s="468" t="s">
        <v>174</v>
      </c>
      <c r="BO26" s="469"/>
      <c r="BP26" s="469"/>
      <c r="BQ26" s="469"/>
      <c r="BR26" s="469"/>
      <c r="BS26" s="469"/>
      <c r="BT26" s="469"/>
      <c r="BU26" s="470"/>
      <c r="BV26" s="468" t="s">
        <v>174</v>
      </c>
      <c r="BW26" s="469"/>
      <c r="BX26" s="469"/>
      <c r="BY26" s="469"/>
      <c r="BZ26" s="469"/>
      <c r="CA26" s="469"/>
      <c r="CB26" s="469"/>
      <c r="CC26" s="470"/>
      <c r="CD26" s="199"/>
      <c r="CE26" s="578"/>
      <c r="CF26" s="578"/>
      <c r="CG26" s="578"/>
      <c r="CH26" s="578"/>
      <c r="CI26" s="578"/>
      <c r="CJ26" s="578"/>
      <c r="CK26" s="578"/>
      <c r="CL26" s="578"/>
      <c r="CM26" s="578"/>
      <c r="CN26" s="578"/>
      <c r="CO26" s="578"/>
      <c r="CP26" s="578"/>
      <c r="CQ26" s="578"/>
      <c r="CR26" s="578"/>
      <c r="CS26" s="579"/>
      <c r="CT26" s="465"/>
      <c r="CU26" s="466"/>
      <c r="CV26" s="466"/>
      <c r="CW26" s="466"/>
      <c r="CX26" s="466"/>
      <c r="CY26" s="466"/>
      <c r="CZ26" s="466"/>
      <c r="DA26" s="467"/>
      <c r="DB26" s="465"/>
      <c r="DC26" s="466"/>
      <c r="DD26" s="466"/>
      <c r="DE26" s="466"/>
      <c r="DF26" s="466"/>
      <c r="DG26" s="466"/>
      <c r="DH26" s="466"/>
      <c r="DI26" s="467"/>
    </row>
    <row r="27" spans="1:119" ht="18.75" customHeight="1" thickBot="1" x14ac:dyDescent="0.2">
      <c r="A27" s="185"/>
      <c r="B27" s="608"/>
      <c r="C27" s="609"/>
      <c r="D27" s="610"/>
      <c r="E27" s="518" t="s">
        <v>180</v>
      </c>
      <c r="F27" s="498"/>
      <c r="G27" s="498"/>
      <c r="H27" s="498"/>
      <c r="I27" s="498"/>
      <c r="J27" s="498"/>
      <c r="K27" s="499"/>
      <c r="L27" s="519">
        <v>1</v>
      </c>
      <c r="M27" s="520"/>
      <c r="N27" s="520"/>
      <c r="O27" s="520"/>
      <c r="P27" s="562"/>
      <c r="Q27" s="519">
        <v>2900</v>
      </c>
      <c r="R27" s="520"/>
      <c r="S27" s="520"/>
      <c r="T27" s="520"/>
      <c r="U27" s="520"/>
      <c r="V27" s="562"/>
      <c r="W27" s="621"/>
      <c r="X27" s="609"/>
      <c r="Y27" s="610"/>
      <c r="Z27" s="518" t="s">
        <v>181</v>
      </c>
      <c r="AA27" s="498"/>
      <c r="AB27" s="498"/>
      <c r="AC27" s="498"/>
      <c r="AD27" s="498"/>
      <c r="AE27" s="498"/>
      <c r="AF27" s="498"/>
      <c r="AG27" s="499"/>
      <c r="AH27" s="519">
        <v>8</v>
      </c>
      <c r="AI27" s="520"/>
      <c r="AJ27" s="520"/>
      <c r="AK27" s="520"/>
      <c r="AL27" s="562"/>
      <c r="AM27" s="519">
        <v>26940</v>
      </c>
      <c r="AN27" s="520"/>
      <c r="AO27" s="520"/>
      <c r="AP27" s="520"/>
      <c r="AQ27" s="520"/>
      <c r="AR27" s="562"/>
      <c r="AS27" s="519">
        <v>3368</v>
      </c>
      <c r="AT27" s="520"/>
      <c r="AU27" s="520"/>
      <c r="AV27" s="520"/>
      <c r="AW27" s="520"/>
      <c r="AX27" s="521"/>
      <c r="AY27" s="563" t="s">
        <v>182</v>
      </c>
      <c r="AZ27" s="564"/>
      <c r="BA27" s="564"/>
      <c r="BB27" s="564"/>
      <c r="BC27" s="564"/>
      <c r="BD27" s="564"/>
      <c r="BE27" s="564"/>
      <c r="BF27" s="564"/>
      <c r="BG27" s="564"/>
      <c r="BH27" s="564"/>
      <c r="BI27" s="564"/>
      <c r="BJ27" s="564"/>
      <c r="BK27" s="564"/>
      <c r="BL27" s="564"/>
      <c r="BM27" s="565"/>
      <c r="BN27" s="644">
        <v>690008</v>
      </c>
      <c r="BO27" s="645"/>
      <c r="BP27" s="645"/>
      <c r="BQ27" s="645"/>
      <c r="BR27" s="645"/>
      <c r="BS27" s="645"/>
      <c r="BT27" s="645"/>
      <c r="BU27" s="646"/>
      <c r="BV27" s="644">
        <v>686453</v>
      </c>
      <c r="BW27" s="645"/>
      <c r="BX27" s="645"/>
      <c r="BY27" s="645"/>
      <c r="BZ27" s="645"/>
      <c r="CA27" s="645"/>
      <c r="CB27" s="645"/>
      <c r="CC27" s="646"/>
      <c r="CD27" s="201"/>
      <c r="CE27" s="578"/>
      <c r="CF27" s="578"/>
      <c r="CG27" s="578"/>
      <c r="CH27" s="578"/>
      <c r="CI27" s="578"/>
      <c r="CJ27" s="578"/>
      <c r="CK27" s="578"/>
      <c r="CL27" s="578"/>
      <c r="CM27" s="578"/>
      <c r="CN27" s="578"/>
      <c r="CO27" s="578"/>
      <c r="CP27" s="578"/>
      <c r="CQ27" s="578"/>
      <c r="CR27" s="578"/>
      <c r="CS27" s="579"/>
      <c r="CT27" s="465"/>
      <c r="CU27" s="466"/>
      <c r="CV27" s="466"/>
      <c r="CW27" s="466"/>
      <c r="CX27" s="466"/>
      <c r="CY27" s="466"/>
      <c r="CZ27" s="466"/>
      <c r="DA27" s="467"/>
      <c r="DB27" s="465"/>
      <c r="DC27" s="466"/>
      <c r="DD27" s="466"/>
      <c r="DE27" s="466"/>
      <c r="DF27" s="466"/>
      <c r="DG27" s="466"/>
      <c r="DH27" s="466"/>
      <c r="DI27" s="467"/>
      <c r="DJ27" s="184"/>
      <c r="DK27" s="184"/>
      <c r="DL27" s="184"/>
      <c r="DM27" s="184"/>
      <c r="DN27" s="184"/>
      <c r="DO27" s="184"/>
    </row>
    <row r="28" spans="1:119" ht="18.75" customHeight="1" x14ac:dyDescent="0.15">
      <c r="A28" s="185"/>
      <c r="B28" s="608"/>
      <c r="C28" s="609"/>
      <c r="D28" s="610"/>
      <c r="E28" s="518" t="s">
        <v>183</v>
      </c>
      <c r="F28" s="498"/>
      <c r="G28" s="498"/>
      <c r="H28" s="498"/>
      <c r="I28" s="498"/>
      <c r="J28" s="498"/>
      <c r="K28" s="499"/>
      <c r="L28" s="519">
        <v>1</v>
      </c>
      <c r="M28" s="520"/>
      <c r="N28" s="520"/>
      <c r="O28" s="520"/>
      <c r="P28" s="562"/>
      <c r="Q28" s="519">
        <v>2500</v>
      </c>
      <c r="R28" s="520"/>
      <c r="S28" s="520"/>
      <c r="T28" s="520"/>
      <c r="U28" s="520"/>
      <c r="V28" s="562"/>
      <c r="W28" s="621"/>
      <c r="X28" s="609"/>
      <c r="Y28" s="610"/>
      <c r="Z28" s="518" t="s">
        <v>184</v>
      </c>
      <c r="AA28" s="498"/>
      <c r="AB28" s="498"/>
      <c r="AC28" s="498"/>
      <c r="AD28" s="498"/>
      <c r="AE28" s="498"/>
      <c r="AF28" s="498"/>
      <c r="AG28" s="499"/>
      <c r="AH28" s="519" t="s">
        <v>174</v>
      </c>
      <c r="AI28" s="520"/>
      <c r="AJ28" s="520"/>
      <c r="AK28" s="520"/>
      <c r="AL28" s="562"/>
      <c r="AM28" s="519" t="s">
        <v>174</v>
      </c>
      <c r="AN28" s="520"/>
      <c r="AO28" s="520"/>
      <c r="AP28" s="520"/>
      <c r="AQ28" s="520"/>
      <c r="AR28" s="562"/>
      <c r="AS28" s="519" t="s">
        <v>174</v>
      </c>
      <c r="AT28" s="520"/>
      <c r="AU28" s="520"/>
      <c r="AV28" s="520"/>
      <c r="AW28" s="520"/>
      <c r="AX28" s="521"/>
      <c r="AY28" s="647" t="s">
        <v>185</v>
      </c>
      <c r="AZ28" s="648"/>
      <c r="BA28" s="648"/>
      <c r="BB28" s="649"/>
      <c r="BC28" s="428" t="s">
        <v>48</v>
      </c>
      <c r="BD28" s="429"/>
      <c r="BE28" s="429"/>
      <c r="BF28" s="429"/>
      <c r="BG28" s="429"/>
      <c r="BH28" s="429"/>
      <c r="BI28" s="429"/>
      <c r="BJ28" s="429"/>
      <c r="BK28" s="429"/>
      <c r="BL28" s="429"/>
      <c r="BM28" s="430"/>
      <c r="BN28" s="431">
        <v>1711575</v>
      </c>
      <c r="BO28" s="432"/>
      <c r="BP28" s="432"/>
      <c r="BQ28" s="432"/>
      <c r="BR28" s="432"/>
      <c r="BS28" s="432"/>
      <c r="BT28" s="432"/>
      <c r="BU28" s="433"/>
      <c r="BV28" s="431">
        <v>1613271</v>
      </c>
      <c r="BW28" s="432"/>
      <c r="BX28" s="432"/>
      <c r="BY28" s="432"/>
      <c r="BZ28" s="432"/>
      <c r="CA28" s="432"/>
      <c r="CB28" s="432"/>
      <c r="CC28" s="433"/>
      <c r="CD28" s="199"/>
      <c r="CE28" s="578"/>
      <c r="CF28" s="578"/>
      <c r="CG28" s="578"/>
      <c r="CH28" s="578"/>
      <c r="CI28" s="578"/>
      <c r="CJ28" s="578"/>
      <c r="CK28" s="578"/>
      <c r="CL28" s="578"/>
      <c r="CM28" s="578"/>
      <c r="CN28" s="578"/>
      <c r="CO28" s="578"/>
      <c r="CP28" s="578"/>
      <c r="CQ28" s="578"/>
      <c r="CR28" s="578"/>
      <c r="CS28" s="579"/>
      <c r="CT28" s="465"/>
      <c r="CU28" s="466"/>
      <c r="CV28" s="466"/>
      <c r="CW28" s="466"/>
      <c r="CX28" s="466"/>
      <c r="CY28" s="466"/>
      <c r="CZ28" s="466"/>
      <c r="DA28" s="467"/>
      <c r="DB28" s="465"/>
      <c r="DC28" s="466"/>
      <c r="DD28" s="466"/>
      <c r="DE28" s="466"/>
      <c r="DF28" s="466"/>
      <c r="DG28" s="466"/>
      <c r="DH28" s="466"/>
      <c r="DI28" s="467"/>
      <c r="DJ28" s="184"/>
      <c r="DK28" s="184"/>
      <c r="DL28" s="184"/>
      <c r="DM28" s="184"/>
      <c r="DN28" s="184"/>
      <c r="DO28" s="184"/>
    </row>
    <row r="29" spans="1:119" ht="18.75" customHeight="1" x14ac:dyDescent="0.15">
      <c r="A29" s="185"/>
      <c r="B29" s="608"/>
      <c r="C29" s="609"/>
      <c r="D29" s="610"/>
      <c r="E29" s="518" t="s">
        <v>186</v>
      </c>
      <c r="F29" s="498"/>
      <c r="G29" s="498"/>
      <c r="H29" s="498"/>
      <c r="I29" s="498"/>
      <c r="J29" s="498"/>
      <c r="K29" s="499"/>
      <c r="L29" s="519">
        <v>8</v>
      </c>
      <c r="M29" s="520"/>
      <c r="N29" s="520"/>
      <c r="O29" s="520"/>
      <c r="P29" s="562"/>
      <c r="Q29" s="519">
        <v>2400</v>
      </c>
      <c r="R29" s="520"/>
      <c r="S29" s="520"/>
      <c r="T29" s="520"/>
      <c r="U29" s="520"/>
      <c r="V29" s="562"/>
      <c r="W29" s="622"/>
      <c r="X29" s="623"/>
      <c r="Y29" s="624"/>
      <c r="Z29" s="518" t="s">
        <v>187</v>
      </c>
      <c r="AA29" s="498"/>
      <c r="AB29" s="498"/>
      <c r="AC29" s="498"/>
      <c r="AD29" s="498"/>
      <c r="AE29" s="498"/>
      <c r="AF29" s="498"/>
      <c r="AG29" s="499"/>
      <c r="AH29" s="519">
        <v>120</v>
      </c>
      <c r="AI29" s="520"/>
      <c r="AJ29" s="520"/>
      <c r="AK29" s="520"/>
      <c r="AL29" s="562"/>
      <c r="AM29" s="519">
        <v>338636</v>
      </c>
      <c r="AN29" s="520"/>
      <c r="AO29" s="520"/>
      <c r="AP29" s="520"/>
      <c r="AQ29" s="520"/>
      <c r="AR29" s="562"/>
      <c r="AS29" s="519">
        <v>2822</v>
      </c>
      <c r="AT29" s="520"/>
      <c r="AU29" s="520"/>
      <c r="AV29" s="520"/>
      <c r="AW29" s="520"/>
      <c r="AX29" s="521"/>
      <c r="AY29" s="650"/>
      <c r="AZ29" s="651"/>
      <c r="BA29" s="651"/>
      <c r="BB29" s="652"/>
      <c r="BC29" s="502" t="s">
        <v>188</v>
      </c>
      <c r="BD29" s="503"/>
      <c r="BE29" s="503"/>
      <c r="BF29" s="503"/>
      <c r="BG29" s="503"/>
      <c r="BH29" s="503"/>
      <c r="BI29" s="503"/>
      <c r="BJ29" s="503"/>
      <c r="BK29" s="503"/>
      <c r="BL29" s="503"/>
      <c r="BM29" s="504"/>
      <c r="BN29" s="468">
        <v>45325</v>
      </c>
      <c r="BO29" s="469"/>
      <c r="BP29" s="469"/>
      <c r="BQ29" s="469"/>
      <c r="BR29" s="469"/>
      <c r="BS29" s="469"/>
      <c r="BT29" s="469"/>
      <c r="BU29" s="470"/>
      <c r="BV29" s="468">
        <v>45288</v>
      </c>
      <c r="BW29" s="469"/>
      <c r="BX29" s="469"/>
      <c r="BY29" s="469"/>
      <c r="BZ29" s="469"/>
      <c r="CA29" s="469"/>
      <c r="CB29" s="469"/>
      <c r="CC29" s="470"/>
      <c r="CD29" s="201"/>
      <c r="CE29" s="578"/>
      <c r="CF29" s="578"/>
      <c r="CG29" s="578"/>
      <c r="CH29" s="578"/>
      <c r="CI29" s="578"/>
      <c r="CJ29" s="578"/>
      <c r="CK29" s="578"/>
      <c r="CL29" s="578"/>
      <c r="CM29" s="578"/>
      <c r="CN29" s="578"/>
      <c r="CO29" s="578"/>
      <c r="CP29" s="578"/>
      <c r="CQ29" s="578"/>
      <c r="CR29" s="578"/>
      <c r="CS29" s="579"/>
      <c r="CT29" s="465"/>
      <c r="CU29" s="466"/>
      <c r="CV29" s="466"/>
      <c r="CW29" s="466"/>
      <c r="CX29" s="466"/>
      <c r="CY29" s="466"/>
      <c r="CZ29" s="466"/>
      <c r="DA29" s="467"/>
      <c r="DB29" s="465"/>
      <c r="DC29" s="466"/>
      <c r="DD29" s="466"/>
      <c r="DE29" s="466"/>
      <c r="DF29" s="466"/>
      <c r="DG29" s="466"/>
      <c r="DH29" s="466"/>
      <c r="DI29" s="467"/>
      <c r="DJ29" s="184"/>
      <c r="DK29" s="184"/>
      <c r="DL29" s="184"/>
      <c r="DM29" s="184"/>
      <c r="DN29" s="184"/>
      <c r="DO29" s="184"/>
    </row>
    <row r="30" spans="1:119" ht="18.75" customHeight="1" thickBot="1" x14ac:dyDescent="0.2">
      <c r="A30" s="185"/>
      <c r="B30" s="611"/>
      <c r="C30" s="612"/>
      <c r="D30" s="613"/>
      <c r="E30" s="522"/>
      <c r="F30" s="523"/>
      <c r="G30" s="523"/>
      <c r="H30" s="523"/>
      <c r="I30" s="523"/>
      <c r="J30" s="523"/>
      <c r="K30" s="524"/>
      <c r="L30" s="625"/>
      <c r="M30" s="626"/>
      <c r="N30" s="626"/>
      <c r="O30" s="626"/>
      <c r="P30" s="627"/>
      <c r="Q30" s="625"/>
      <c r="R30" s="626"/>
      <c r="S30" s="626"/>
      <c r="T30" s="626"/>
      <c r="U30" s="626"/>
      <c r="V30" s="627"/>
      <c r="W30" s="628" t="s">
        <v>189</v>
      </c>
      <c r="X30" s="629"/>
      <c r="Y30" s="629"/>
      <c r="Z30" s="629"/>
      <c r="AA30" s="629"/>
      <c r="AB30" s="629"/>
      <c r="AC30" s="629"/>
      <c r="AD30" s="629"/>
      <c r="AE30" s="629"/>
      <c r="AF30" s="629"/>
      <c r="AG30" s="630"/>
      <c r="AH30" s="587">
        <v>95.7</v>
      </c>
      <c r="AI30" s="588"/>
      <c r="AJ30" s="588"/>
      <c r="AK30" s="588"/>
      <c r="AL30" s="588"/>
      <c r="AM30" s="588"/>
      <c r="AN30" s="588"/>
      <c r="AO30" s="588"/>
      <c r="AP30" s="588"/>
      <c r="AQ30" s="588"/>
      <c r="AR30" s="588"/>
      <c r="AS30" s="588"/>
      <c r="AT30" s="588"/>
      <c r="AU30" s="588"/>
      <c r="AV30" s="588"/>
      <c r="AW30" s="588"/>
      <c r="AX30" s="590"/>
      <c r="AY30" s="653"/>
      <c r="AZ30" s="654"/>
      <c r="BA30" s="654"/>
      <c r="BB30" s="655"/>
      <c r="BC30" s="641" t="s">
        <v>50</v>
      </c>
      <c r="BD30" s="642"/>
      <c r="BE30" s="642"/>
      <c r="BF30" s="642"/>
      <c r="BG30" s="642"/>
      <c r="BH30" s="642"/>
      <c r="BI30" s="642"/>
      <c r="BJ30" s="642"/>
      <c r="BK30" s="642"/>
      <c r="BL30" s="642"/>
      <c r="BM30" s="643"/>
      <c r="BN30" s="644">
        <v>428364</v>
      </c>
      <c r="BO30" s="645"/>
      <c r="BP30" s="645"/>
      <c r="BQ30" s="645"/>
      <c r="BR30" s="645"/>
      <c r="BS30" s="645"/>
      <c r="BT30" s="645"/>
      <c r="BU30" s="646"/>
      <c r="BV30" s="644">
        <v>459933</v>
      </c>
      <c r="BW30" s="645"/>
      <c r="BX30" s="645"/>
      <c r="BY30" s="645"/>
      <c r="BZ30" s="645"/>
      <c r="CA30" s="645"/>
      <c r="CB30" s="645"/>
      <c r="CC30" s="646"/>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190</v>
      </c>
      <c r="D32" s="212"/>
      <c r="E32" s="212"/>
      <c r="F32" s="209"/>
      <c r="G32" s="209"/>
      <c r="H32" s="209"/>
      <c r="I32" s="209"/>
      <c r="J32" s="209"/>
      <c r="K32" s="209"/>
      <c r="L32" s="209"/>
      <c r="M32" s="209"/>
      <c r="N32" s="209"/>
      <c r="O32" s="209"/>
      <c r="P32" s="209"/>
      <c r="Q32" s="209"/>
      <c r="R32" s="209"/>
      <c r="S32" s="209"/>
      <c r="T32" s="209"/>
      <c r="U32" s="209" t="s">
        <v>191</v>
      </c>
      <c r="V32" s="209"/>
      <c r="W32" s="209"/>
      <c r="X32" s="209"/>
      <c r="Y32" s="209"/>
      <c r="Z32" s="209"/>
      <c r="AA32" s="209"/>
      <c r="AB32" s="209"/>
      <c r="AC32" s="209"/>
      <c r="AD32" s="209"/>
      <c r="AE32" s="209"/>
      <c r="AF32" s="209"/>
      <c r="AG32" s="209"/>
      <c r="AH32" s="209"/>
      <c r="AI32" s="209"/>
      <c r="AJ32" s="209"/>
      <c r="AK32" s="209"/>
      <c r="AL32" s="209"/>
      <c r="AM32" s="213" t="s">
        <v>192</v>
      </c>
      <c r="AN32" s="209"/>
      <c r="AO32" s="209"/>
      <c r="AP32" s="209"/>
      <c r="AQ32" s="209"/>
      <c r="AR32" s="209"/>
      <c r="AS32" s="213"/>
      <c r="AT32" s="213"/>
      <c r="AU32" s="213"/>
      <c r="AV32" s="213"/>
      <c r="AW32" s="213"/>
      <c r="AX32" s="213"/>
      <c r="AY32" s="213"/>
      <c r="AZ32" s="213"/>
      <c r="BA32" s="213"/>
      <c r="BB32" s="209"/>
      <c r="BC32" s="213"/>
      <c r="BD32" s="209"/>
      <c r="BE32" s="213" t="s">
        <v>193</v>
      </c>
      <c r="BF32" s="209"/>
      <c r="BG32" s="209"/>
      <c r="BH32" s="209"/>
      <c r="BI32" s="209"/>
      <c r="BJ32" s="213"/>
      <c r="BK32" s="213"/>
      <c r="BL32" s="213"/>
      <c r="BM32" s="213"/>
      <c r="BN32" s="213"/>
      <c r="BO32" s="213"/>
      <c r="BP32" s="213"/>
      <c r="BQ32" s="213"/>
      <c r="BR32" s="209"/>
      <c r="BS32" s="209"/>
      <c r="BT32" s="209"/>
      <c r="BU32" s="209"/>
      <c r="BV32" s="209"/>
      <c r="BW32" s="209" t="s">
        <v>194</v>
      </c>
      <c r="BX32" s="209"/>
      <c r="BY32" s="209"/>
      <c r="BZ32" s="209"/>
      <c r="CA32" s="209"/>
      <c r="CB32" s="213"/>
      <c r="CC32" s="213"/>
      <c r="CD32" s="213"/>
      <c r="CE32" s="213"/>
      <c r="CF32" s="213"/>
      <c r="CG32" s="213"/>
      <c r="CH32" s="213"/>
      <c r="CI32" s="213"/>
      <c r="CJ32" s="213"/>
      <c r="CK32" s="213"/>
      <c r="CL32" s="213"/>
      <c r="CM32" s="213"/>
      <c r="CN32" s="213"/>
      <c r="CO32" s="213" t="s">
        <v>195</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92" t="s">
        <v>196</v>
      </c>
      <c r="D33" s="492"/>
      <c r="E33" s="457" t="s">
        <v>197</v>
      </c>
      <c r="F33" s="457"/>
      <c r="G33" s="457"/>
      <c r="H33" s="457"/>
      <c r="I33" s="457"/>
      <c r="J33" s="457"/>
      <c r="K33" s="457"/>
      <c r="L33" s="457"/>
      <c r="M33" s="457"/>
      <c r="N33" s="457"/>
      <c r="O33" s="457"/>
      <c r="P33" s="457"/>
      <c r="Q33" s="457"/>
      <c r="R33" s="457"/>
      <c r="S33" s="457"/>
      <c r="T33" s="214"/>
      <c r="U33" s="492" t="s">
        <v>196</v>
      </c>
      <c r="V33" s="492"/>
      <c r="W33" s="457" t="s">
        <v>198</v>
      </c>
      <c r="X33" s="457"/>
      <c r="Y33" s="457"/>
      <c r="Z33" s="457"/>
      <c r="AA33" s="457"/>
      <c r="AB33" s="457"/>
      <c r="AC33" s="457"/>
      <c r="AD33" s="457"/>
      <c r="AE33" s="457"/>
      <c r="AF33" s="457"/>
      <c r="AG33" s="457"/>
      <c r="AH33" s="457"/>
      <c r="AI33" s="457"/>
      <c r="AJ33" s="457"/>
      <c r="AK33" s="457"/>
      <c r="AL33" s="214"/>
      <c r="AM33" s="492" t="s">
        <v>199</v>
      </c>
      <c r="AN33" s="492"/>
      <c r="AO33" s="457" t="s">
        <v>198</v>
      </c>
      <c r="AP33" s="457"/>
      <c r="AQ33" s="457"/>
      <c r="AR33" s="457"/>
      <c r="AS33" s="457"/>
      <c r="AT33" s="457"/>
      <c r="AU33" s="457"/>
      <c r="AV33" s="457"/>
      <c r="AW33" s="457"/>
      <c r="AX33" s="457"/>
      <c r="AY33" s="457"/>
      <c r="AZ33" s="457"/>
      <c r="BA33" s="457"/>
      <c r="BB33" s="457"/>
      <c r="BC33" s="457"/>
      <c r="BD33" s="215"/>
      <c r="BE33" s="457" t="s">
        <v>200</v>
      </c>
      <c r="BF33" s="457"/>
      <c r="BG33" s="457" t="s">
        <v>201</v>
      </c>
      <c r="BH33" s="457"/>
      <c r="BI33" s="457"/>
      <c r="BJ33" s="457"/>
      <c r="BK33" s="457"/>
      <c r="BL33" s="457"/>
      <c r="BM33" s="457"/>
      <c r="BN33" s="457"/>
      <c r="BO33" s="457"/>
      <c r="BP33" s="457"/>
      <c r="BQ33" s="457"/>
      <c r="BR33" s="457"/>
      <c r="BS33" s="457"/>
      <c r="BT33" s="457"/>
      <c r="BU33" s="457"/>
      <c r="BV33" s="215"/>
      <c r="BW33" s="492" t="s">
        <v>200</v>
      </c>
      <c r="BX33" s="492"/>
      <c r="BY33" s="457" t="s">
        <v>202</v>
      </c>
      <c r="BZ33" s="457"/>
      <c r="CA33" s="457"/>
      <c r="CB33" s="457"/>
      <c r="CC33" s="457"/>
      <c r="CD33" s="457"/>
      <c r="CE33" s="457"/>
      <c r="CF33" s="457"/>
      <c r="CG33" s="457"/>
      <c r="CH33" s="457"/>
      <c r="CI33" s="457"/>
      <c r="CJ33" s="457"/>
      <c r="CK33" s="457"/>
      <c r="CL33" s="457"/>
      <c r="CM33" s="457"/>
      <c r="CN33" s="214"/>
      <c r="CO33" s="492" t="s">
        <v>199</v>
      </c>
      <c r="CP33" s="492"/>
      <c r="CQ33" s="457" t="s">
        <v>203</v>
      </c>
      <c r="CR33" s="457"/>
      <c r="CS33" s="457"/>
      <c r="CT33" s="457"/>
      <c r="CU33" s="457"/>
      <c r="CV33" s="457"/>
      <c r="CW33" s="457"/>
      <c r="CX33" s="457"/>
      <c r="CY33" s="457"/>
      <c r="CZ33" s="457"/>
      <c r="DA33" s="457"/>
      <c r="DB33" s="457"/>
      <c r="DC33" s="457"/>
      <c r="DD33" s="457"/>
      <c r="DE33" s="457"/>
      <c r="DF33" s="214"/>
      <c r="DG33" s="656" t="s">
        <v>204</v>
      </c>
      <c r="DH33" s="656"/>
      <c r="DI33" s="216"/>
      <c r="DJ33" s="184"/>
      <c r="DK33" s="184"/>
      <c r="DL33" s="184"/>
      <c r="DM33" s="184"/>
      <c r="DN33" s="184"/>
      <c r="DO33" s="184"/>
    </row>
    <row r="34" spans="1:119" ht="32.25" customHeight="1" x14ac:dyDescent="0.15">
      <c r="A34" s="185"/>
      <c r="B34" s="211"/>
      <c r="C34" s="657">
        <f>IF(E34="","",1)</f>
        <v>1</v>
      </c>
      <c r="D34" s="657"/>
      <c r="E34" s="658" t="str">
        <f>IF('各会計、関係団体の財政状況及び健全化判断比率'!B7="","",'各会計、関係団体の財政状況及び健全化判断比率'!B7)</f>
        <v>一般会計</v>
      </c>
      <c r="F34" s="658"/>
      <c r="G34" s="658"/>
      <c r="H34" s="658"/>
      <c r="I34" s="658"/>
      <c r="J34" s="658"/>
      <c r="K34" s="658"/>
      <c r="L34" s="658"/>
      <c r="M34" s="658"/>
      <c r="N34" s="658"/>
      <c r="O34" s="658"/>
      <c r="P34" s="658"/>
      <c r="Q34" s="658"/>
      <c r="R34" s="658"/>
      <c r="S34" s="658"/>
      <c r="T34" s="212"/>
      <c r="U34" s="657">
        <f>IF(W34="","",MAX(C34:D43)+1)</f>
        <v>2</v>
      </c>
      <c r="V34" s="657"/>
      <c r="W34" s="658" t="str">
        <f>IF('各会計、関係団体の財政状況及び健全化判断比率'!B28="","",'各会計、関係団体の財政状況及び健全化判断比率'!B28)</f>
        <v>国民健康保険特別会計</v>
      </c>
      <c r="X34" s="658"/>
      <c r="Y34" s="658"/>
      <c r="Z34" s="658"/>
      <c r="AA34" s="658"/>
      <c r="AB34" s="658"/>
      <c r="AC34" s="658"/>
      <c r="AD34" s="658"/>
      <c r="AE34" s="658"/>
      <c r="AF34" s="658"/>
      <c r="AG34" s="658"/>
      <c r="AH34" s="658"/>
      <c r="AI34" s="658"/>
      <c r="AJ34" s="658"/>
      <c r="AK34" s="658"/>
      <c r="AL34" s="212"/>
      <c r="AM34" s="657">
        <f>IF(AO34="","",MAX(C34:D43,U34:V43)+1)</f>
        <v>5</v>
      </c>
      <c r="AN34" s="657"/>
      <c r="AO34" s="658" t="str">
        <f>IF('各会計、関係団体の財政状況及び健全化判断比率'!B31="","",'各会計、関係団体の財政状況及び健全化判断比率'!B31)</f>
        <v>上水道事業会計</v>
      </c>
      <c r="AP34" s="658"/>
      <c r="AQ34" s="658"/>
      <c r="AR34" s="658"/>
      <c r="AS34" s="658"/>
      <c r="AT34" s="658"/>
      <c r="AU34" s="658"/>
      <c r="AV34" s="658"/>
      <c r="AW34" s="658"/>
      <c r="AX34" s="658"/>
      <c r="AY34" s="658"/>
      <c r="AZ34" s="658"/>
      <c r="BA34" s="658"/>
      <c r="BB34" s="658"/>
      <c r="BC34" s="658"/>
      <c r="BD34" s="212"/>
      <c r="BE34" s="657">
        <f>IF(BG34="","",MAX(C34:D43,U34:V43,AM34:AN43)+1)</f>
        <v>6</v>
      </c>
      <c r="BF34" s="657"/>
      <c r="BG34" s="658" t="str">
        <f>IF('各会計、関係団体の財政状況及び健全化判断比率'!B32="","",'各会計、関係団体の財政状況及び健全化判断比率'!B32)</f>
        <v>下水道事業特別会計</v>
      </c>
      <c r="BH34" s="658"/>
      <c r="BI34" s="658"/>
      <c r="BJ34" s="658"/>
      <c r="BK34" s="658"/>
      <c r="BL34" s="658"/>
      <c r="BM34" s="658"/>
      <c r="BN34" s="658"/>
      <c r="BO34" s="658"/>
      <c r="BP34" s="658"/>
      <c r="BQ34" s="658"/>
      <c r="BR34" s="658"/>
      <c r="BS34" s="658"/>
      <c r="BT34" s="658"/>
      <c r="BU34" s="658"/>
      <c r="BV34" s="212"/>
      <c r="BW34" s="657">
        <f>IF(BY34="","",MAX(C34:D43,U34:V43,AM34:AN43,BE34:BF43)+1)</f>
        <v>8</v>
      </c>
      <c r="BX34" s="657"/>
      <c r="BY34" s="658" t="str">
        <f>IF('各会計、関係団体の財政状況及び健全化判断比率'!B68="","",'各会計、関係団体の財政状況及び健全化判断比率'!B68)</f>
        <v>岐阜県市町村会館組合</v>
      </c>
      <c r="BZ34" s="658"/>
      <c r="CA34" s="658"/>
      <c r="CB34" s="658"/>
      <c r="CC34" s="658"/>
      <c r="CD34" s="658"/>
      <c r="CE34" s="658"/>
      <c r="CF34" s="658"/>
      <c r="CG34" s="658"/>
      <c r="CH34" s="658"/>
      <c r="CI34" s="658"/>
      <c r="CJ34" s="658"/>
      <c r="CK34" s="658"/>
      <c r="CL34" s="658"/>
      <c r="CM34" s="658"/>
      <c r="CN34" s="212"/>
      <c r="CO34" s="657" t="str">
        <f>IF(CQ34="","",MAX(C34:D43,U34:V43,AM34:AN43,BE34:BF43,BW34:BX43)+1)</f>
        <v/>
      </c>
      <c r="CP34" s="657"/>
      <c r="CQ34" s="658" t="str">
        <f>IF('各会計、関係団体の財政状況及び健全化判断比率'!BS7="","",'各会計、関係団体の財政状況及び健全化判断比率'!BS7)</f>
        <v/>
      </c>
      <c r="CR34" s="658"/>
      <c r="CS34" s="658"/>
      <c r="CT34" s="658"/>
      <c r="CU34" s="658"/>
      <c r="CV34" s="658"/>
      <c r="CW34" s="658"/>
      <c r="CX34" s="658"/>
      <c r="CY34" s="658"/>
      <c r="CZ34" s="658"/>
      <c r="DA34" s="658"/>
      <c r="DB34" s="658"/>
      <c r="DC34" s="658"/>
      <c r="DD34" s="658"/>
      <c r="DE34" s="658"/>
      <c r="DF34" s="209"/>
      <c r="DG34" s="659" t="str">
        <f>IF('各会計、関係団体の財政状況及び健全化判断比率'!BR7="","",'各会計、関係団体の財政状況及び健全化判断比率'!BR7)</f>
        <v/>
      </c>
      <c r="DH34" s="659"/>
      <c r="DI34" s="216"/>
      <c r="DJ34" s="184"/>
      <c r="DK34" s="184"/>
      <c r="DL34" s="184"/>
      <c r="DM34" s="184"/>
      <c r="DN34" s="184"/>
      <c r="DO34" s="184"/>
    </row>
    <row r="35" spans="1:119" ht="32.25" customHeight="1" x14ac:dyDescent="0.15">
      <c r="A35" s="185"/>
      <c r="B35" s="211"/>
      <c r="C35" s="657" t="str">
        <f>IF(E35="","",C34+1)</f>
        <v/>
      </c>
      <c r="D35" s="657"/>
      <c r="E35" s="658" t="str">
        <f>IF('各会計、関係団体の財政状況及び健全化判断比率'!B8="","",'各会計、関係団体の財政状況及び健全化判断比率'!B8)</f>
        <v/>
      </c>
      <c r="F35" s="658"/>
      <c r="G35" s="658"/>
      <c r="H35" s="658"/>
      <c r="I35" s="658"/>
      <c r="J35" s="658"/>
      <c r="K35" s="658"/>
      <c r="L35" s="658"/>
      <c r="M35" s="658"/>
      <c r="N35" s="658"/>
      <c r="O35" s="658"/>
      <c r="P35" s="658"/>
      <c r="Q35" s="658"/>
      <c r="R35" s="658"/>
      <c r="S35" s="658"/>
      <c r="T35" s="212"/>
      <c r="U35" s="657">
        <f>IF(W35="","",U34+1)</f>
        <v>3</v>
      </c>
      <c r="V35" s="657"/>
      <c r="W35" s="658" t="str">
        <f>IF('各会計、関係団体の財政状況及び健全化判断比率'!B29="","",'各会計、関係団体の財政状況及び健全化判断比率'!B29)</f>
        <v>後期高齢者医療特別会計</v>
      </c>
      <c r="X35" s="658"/>
      <c r="Y35" s="658"/>
      <c r="Z35" s="658"/>
      <c r="AA35" s="658"/>
      <c r="AB35" s="658"/>
      <c r="AC35" s="658"/>
      <c r="AD35" s="658"/>
      <c r="AE35" s="658"/>
      <c r="AF35" s="658"/>
      <c r="AG35" s="658"/>
      <c r="AH35" s="658"/>
      <c r="AI35" s="658"/>
      <c r="AJ35" s="658"/>
      <c r="AK35" s="658"/>
      <c r="AL35" s="212"/>
      <c r="AM35" s="657" t="str">
        <f t="shared" ref="AM35:AM43" si="0">IF(AO35="","",AM34+1)</f>
        <v/>
      </c>
      <c r="AN35" s="657"/>
      <c r="AO35" s="658"/>
      <c r="AP35" s="658"/>
      <c r="AQ35" s="658"/>
      <c r="AR35" s="658"/>
      <c r="AS35" s="658"/>
      <c r="AT35" s="658"/>
      <c r="AU35" s="658"/>
      <c r="AV35" s="658"/>
      <c r="AW35" s="658"/>
      <c r="AX35" s="658"/>
      <c r="AY35" s="658"/>
      <c r="AZ35" s="658"/>
      <c r="BA35" s="658"/>
      <c r="BB35" s="658"/>
      <c r="BC35" s="658"/>
      <c r="BD35" s="212"/>
      <c r="BE35" s="657">
        <f t="shared" ref="BE35:BE43" si="1">IF(BG35="","",BE34+1)</f>
        <v>7</v>
      </c>
      <c r="BF35" s="657"/>
      <c r="BG35" s="658" t="str">
        <f>IF('各会計、関係団体の財政状況及び健全化判断比率'!B33="","",'各会計、関係団体の財政状況及び健全化判断比率'!B33)</f>
        <v>南東部開発事業特別会計</v>
      </c>
      <c r="BH35" s="658"/>
      <c r="BI35" s="658"/>
      <c r="BJ35" s="658"/>
      <c r="BK35" s="658"/>
      <c r="BL35" s="658"/>
      <c r="BM35" s="658"/>
      <c r="BN35" s="658"/>
      <c r="BO35" s="658"/>
      <c r="BP35" s="658"/>
      <c r="BQ35" s="658"/>
      <c r="BR35" s="658"/>
      <c r="BS35" s="658"/>
      <c r="BT35" s="658"/>
      <c r="BU35" s="658"/>
      <c r="BV35" s="212"/>
      <c r="BW35" s="657">
        <f t="shared" ref="BW35:BW43" si="2">IF(BY35="","",BW34+1)</f>
        <v>9</v>
      </c>
      <c r="BX35" s="657"/>
      <c r="BY35" s="658" t="str">
        <f>IF('各会計、関係団体の財政状況及び健全化判断比率'!B69="","",'各会計、関係団体の財政状況及び健全化判断比率'!B69)</f>
        <v>岐阜県市町村退職手当組合</v>
      </c>
      <c r="BZ35" s="658"/>
      <c r="CA35" s="658"/>
      <c r="CB35" s="658"/>
      <c r="CC35" s="658"/>
      <c r="CD35" s="658"/>
      <c r="CE35" s="658"/>
      <c r="CF35" s="658"/>
      <c r="CG35" s="658"/>
      <c r="CH35" s="658"/>
      <c r="CI35" s="658"/>
      <c r="CJ35" s="658"/>
      <c r="CK35" s="658"/>
      <c r="CL35" s="658"/>
      <c r="CM35" s="658"/>
      <c r="CN35" s="212"/>
      <c r="CO35" s="657" t="str">
        <f t="shared" ref="CO35:CO43" si="3">IF(CQ35="","",CO34+1)</f>
        <v/>
      </c>
      <c r="CP35" s="657"/>
      <c r="CQ35" s="658" t="str">
        <f>IF('各会計、関係団体の財政状況及び健全化判断比率'!BS8="","",'各会計、関係団体の財政状況及び健全化判断比率'!BS8)</f>
        <v/>
      </c>
      <c r="CR35" s="658"/>
      <c r="CS35" s="658"/>
      <c r="CT35" s="658"/>
      <c r="CU35" s="658"/>
      <c r="CV35" s="658"/>
      <c r="CW35" s="658"/>
      <c r="CX35" s="658"/>
      <c r="CY35" s="658"/>
      <c r="CZ35" s="658"/>
      <c r="DA35" s="658"/>
      <c r="DB35" s="658"/>
      <c r="DC35" s="658"/>
      <c r="DD35" s="658"/>
      <c r="DE35" s="658"/>
      <c r="DF35" s="209"/>
      <c r="DG35" s="659" t="str">
        <f>IF('各会計、関係団体の財政状況及び健全化判断比率'!BR8="","",'各会計、関係団体の財政状況及び健全化判断比率'!BR8)</f>
        <v/>
      </c>
      <c r="DH35" s="659"/>
      <c r="DI35" s="216"/>
      <c r="DJ35" s="184"/>
      <c r="DK35" s="184"/>
      <c r="DL35" s="184"/>
      <c r="DM35" s="184"/>
      <c r="DN35" s="184"/>
      <c r="DO35" s="184"/>
    </row>
    <row r="36" spans="1:119" ht="32.25" customHeight="1" x14ac:dyDescent="0.15">
      <c r="A36" s="185"/>
      <c r="B36" s="211"/>
      <c r="C36" s="657" t="str">
        <f>IF(E36="","",C35+1)</f>
        <v/>
      </c>
      <c r="D36" s="657"/>
      <c r="E36" s="658" t="str">
        <f>IF('各会計、関係団体の財政状況及び健全化判断比率'!B9="","",'各会計、関係団体の財政状況及び健全化判断比率'!B9)</f>
        <v/>
      </c>
      <c r="F36" s="658"/>
      <c r="G36" s="658"/>
      <c r="H36" s="658"/>
      <c r="I36" s="658"/>
      <c r="J36" s="658"/>
      <c r="K36" s="658"/>
      <c r="L36" s="658"/>
      <c r="M36" s="658"/>
      <c r="N36" s="658"/>
      <c r="O36" s="658"/>
      <c r="P36" s="658"/>
      <c r="Q36" s="658"/>
      <c r="R36" s="658"/>
      <c r="S36" s="658"/>
      <c r="T36" s="212"/>
      <c r="U36" s="657">
        <f t="shared" ref="U36:U43" si="4">IF(W36="","",U35+1)</f>
        <v>4</v>
      </c>
      <c r="V36" s="657"/>
      <c r="W36" s="658" t="str">
        <f>IF('各会計、関係団体の財政状況及び健全化判断比率'!B30="","",'各会計、関係団体の財政状況及び健全化判断比率'!B30)</f>
        <v>介護サービス事業会計</v>
      </c>
      <c r="X36" s="658"/>
      <c r="Y36" s="658"/>
      <c r="Z36" s="658"/>
      <c r="AA36" s="658"/>
      <c r="AB36" s="658"/>
      <c r="AC36" s="658"/>
      <c r="AD36" s="658"/>
      <c r="AE36" s="658"/>
      <c r="AF36" s="658"/>
      <c r="AG36" s="658"/>
      <c r="AH36" s="658"/>
      <c r="AI36" s="658"/>
      <c r="AJ36" s="658"/>
      <c r="AK36" s="658"/>
      <c r="AL36" s="212"/>
      <c r="AM36" s="657" t="str">
        <f t="shared" si="0"/>
        <v/>
      </c>
      <c r="AN36" s="657"/>
      <c r="AO36" s="658"/>
      <c r="AP36" s="658"/>
      <c r="AQ36" s="658"/>
      <c r="AR36" s="658"/>
      <c r="AS36" s="658"/>
      <c r="AT36" s="658"/>
      <c r="AU36" s="658"/>
      <c r="AV36" s="658"/>
      <c r="AW36" s="658"/>
      <c r="AX36" s="658"/>
      <c r="AY36" s="658"/>
      <c r="AZ36" s="658"/>
      <c r="BA36" s="658"/>
      <c r="BB36" s="658"/>
      <c r="BC36" s="658"/>
      <c r="BD36" s="212"/>
      <c r="BE36" s="657" t="str">
        <f t="shared" si="1"/>
        <v/>
      </c>
      <c r="BF36" s="657"/>
      <c r="BG36" s="658"/>
      <c r="BH36" s="658"/>
      <c r="BI36" s="658"/>
      <c r="BJ36" s="658"/>
      <c r="BK36" s="658"/>
      <c r="BL36" s="658"/>
      <c r="BM36" s="658"/>
      <c r="BN36" s="658"/>
      <c r="BO36" s="658"/>
      <c r="BP36" s="658"/>
      <c r="BQ36" s="658"/>
      <c r="BR36" s="658"/>
      <c r="BS36" s="658"/>
      <c r="BT36" s="658"/>
      <c r="BU36" s="658"/>
      <c r="BV36" s="212"/>
      <c r="BW36" s="657">
        <f t="shared" si="2"/>
        <v>10</v>
      </c>
      <c r="BX36" s="657"/>
      <c r="BY36" s="658" t="str">
        <f>IF('各会計、関係団体の財政状況及び健全化判断比率'!B70="","",'各会計、関係団体の財政状況及び健全化判断比率'!B70)</f>
        <v>西濃環境整備組合</v>
      </c>
      <c r="BZ36" s="658"/>
      <c r="CA36" s="658"/>
      <c r="CB36" s="658"/>
      <c r="CC36" s="658"/>
      <c r="CD36" s="658"/>
      <c r="CE36" s="658"/>
      <c r="CF36" s="658"/>
      <c r="CG36" s="658"/>
      <c r="CH36" s="658"/>
      <c r="CI36" s="658"/>
      <c r="CJ36" s="658"/>
      <c r="CK36" s="658"/>
      <c r="CL36" s="658"/>
      <c r="CM36" s="658"/>
      <c r="CN36" s="212"/>
      <c r="CO36" s="657" t="str">
        <f t="shared" si="3"/>
        <v/>
      </c>
      <c r="CP36" s="657"/>
      <c r="CQ36" s="658" t="str">
        <f>IF('各会計、関係団体の財政状況及び健全化判断比率'!BS9="","",'各会計、関係団体の財政状況及び健全化判断比率'!BS9)</f>
        <v/>
      </c>
      <c r="CR36" s="658"/>
      <c r="CS36" s="658"/>
      <c r="CT36" s="658"/>
      <c r="CU36" s="658"/>
      <c r="CV36" s="658"/>
      <c r="CW36" s="658"/>
      <c r="CX36" s="658"/>
      <c r="CY36" s="658"/>
      <c r="CZ36" s="658"/>
      <c r="DA36" s="658"/>
      <c r="DB36" s="658"/>
      <c r="DC36" s="658"/>
      <c r="DD36" s="658"/>
      <c r="DE36" s="658"/>
      <c r="DF36" s="209"/>
      <c r="DG36" s="659" t="str">
        <f>IF('各会計、関係団体の財政状況及び健全化判断比率'!BR9="","",'各会計、関係団体の財政状況及び健全化判断比率'!BR9)</f>
        <v/>
      </c>
      <c r="DH36" s="659"/>
      <c r="DI36" s="216"/>
      <c r="DJ36" s="184"/>
      <c r="DK36" s="184"/>
      <c r="DL36" s="184"/>
      <c r="DM36" s="184"/>
      <c r="DN36" s="184"/>
      <c r="DO36" s="184"/>
    </row>
    <row r="37" spans="1:119" ht="32.25" customHeight="1" x14ac:dyDescent="0.15">
      <c r="A37" s="185"/>
      <c r="B37" s="211"/>
      <c r="C37" s="657" t="str">
        <f>IF(E37="","",C36+1)</f>
        <v/>
      </c>
      <c r="D37" s="657"/>
      <c r="E37" s="658" t="str">
        <f>IF('各会計、関係団体の財政状況及び健全化判断比率'!B10="","",'各会計、関係団体の財政状況及び健全化判断比率'!B10)</f>
        <v/>
      </c>
      <c r="F37" s="658"/>
      <c r="G37" s="658"/>
      <c r="H37" s="658"/>
      <c r="I37" s="658"/>
      <c r="J37" s="658"/>
      <c r="K37" s="658"/>
      <c r="L37" s="658"/>
      <c r="M37" s="658"/>
      <c r="N37" s="658"/>
      <c r="O37" s="658"/>
      <c r="P37" s="658"/>
      <c r="Q37" s="658"/>
      <c r="R37" s="658"/>
      <c r="S37" s="658"/>
      <c r="T37" s="212"/>
      <c r="U37" s="657" t="str">
        <f t="shared" si="4"/>
        <v/>
      </c>
      <c r="V37" s="657"/>
      <c r="W37" s="658"/>
      <c r="X37" s="658"/>
      <c r="Y37" s="658"/>
      <c r="Z37" s="658"/>
      <c r="AA37" s="658"/>
      <c r="AB37" s="658"/>
      <c r="AC37" s="658"/>
      <c r="AD37" s="658"/>
      <c r="AE37" s="658"/>
      <c r="AF37" s="658"/>
      <c r="AG37" s="658"/>
      <c r="AH37" s="658"/>
      <c r="AI37" s="658"/>
      <c r="AJ37" s="658"/>
      <c r="AK37" s="658"/>
      <c r="AL37" s="212"/>
      <c r="AM37" s="657" t="str">
        <f t="shared" si="0"/>
        <v/>
      </c>
      <c r="AN37" s="657"/>
      <c r="AO37" s="658"/>
      <c r="AP37" s="658"/>
      <c r="AQ37" s="658"/>
      <c r="AR37" s="658"/>
      <c r="AS37" s="658"/>
      <c r="AT37" s="658"/>
      <c r="AU37" s="658"/>
      <c r="AV37" s="658"/>
      <c r="AW37" s="658"/>
      <c r="AX37" s="658"/>
      <c r="AY37" s="658"/>
      <c r="AZ37" s="658"/>
      <c r="BA37" s="658"/>
      <c r="BB37" s="658"/>
      <c r="BC37" s="658"/>
      <c r="BD37" s="212"/>
      <c r="BE37" s="657" t="str">
        <f t="shared" si="1"/>
        <v/>
      </c>
      <c r="BF37" s="657"/>
      <c r="BG37" s="658"/>
      <c r="BH37" s="658"/>
      <c r="BI37" s="658"/>
      <c r="BJ37" s="658"/>
      <c r="BK37" s="658"/>
      <c r="BL37" s="658"/>
      <c r="BM37" s="658"/>
      <c r="BN37" s="658"/>
      <c r="BO37" s="658"/>
      <c r="BP37" s="658"/>
      <c r="BQ37" s="658"/>
      <c r="BR37" s="658"/>
      <c r="BS37" s="658"/>
      <c r="BT37" s="658"/>
      <c r="BU37" s="658"/>
      <c r="BV37" s="212"/>
      <c r="BW37" s="657">
        <f t="shared" si="2"/>
        <v>11</v>
      </c>
      <c r="BX37" s="657"/>
      <c r="BY37" s="658" t="str">
        <f>IF('各会計、関係団体の財政状況及び健全化判断比率'!B71="","",'各会計、関係団体の財政状況及び健全化判断比率'!B71)</f>
        <v>岐阜地域児童発達支援センター組合</v>
      </c>
      <c r="BZ37" s="658"/>
      <c r="CA37" s="658"/>
      <c r="CB37" s="658"/>
      <c r="CC37" s="658"/>
      <c r="CD37" s="658"/>
      <c r="CE37" s="658"/>
      <c r="CF37" s="658"/>
      <c r="CG37" s="658"/>
      <c r="CH37" s="658"/>
      <c r="CI37" s="658"/>
      <c r="CJ37" s="658"/>
      <c r="CK37" s="658"/>
      <c r="CL37" s="658"/>
      <c r="CM37" s="658"/>
      <c r="CN37" s="212"/>
      <c r="CO37" s="657" t="str">
        <f t="shared" si="3"/>
        <v/>
      </c>
      <c r="CP37" s="657"/>
      <c r="CQ37" s="658" t="str">
        <f>IF('各会計、関係団体の財政状況及び健全化判断比率'!BS10="","",'各会計、関係団体の財政状況及び健全化判断比率'!BS10)</f>
        <v/>
      </c>
      <c r="CR37" s="658"/>
      <c r="CS37" s="658"/>
      <c r="CT37" s="658"/>
      <c r="CU37" s="658"/>
      <c r="CV37" s="658"/>
      <c r="CW37" s="658"/>
      <c r="CX37" s="658"/>
      <c r="CY37" s="658"/>
      <c r="CZ37" s="658"/>
      <c r="DA37" s="658"/>
      <c r="DB37" s="658"/>
      <c r="DC37" s="658"/>
      <c r="DD37" s="658"/>
      <c r="DE37" s="658"/>
      <c r="DF37" s="209"/>
      <c r="DG37" s="659" t="str">
        <f>IF('各会計、関係団体の財政状況及び健全化判断比率'!BR10="","",'各会計、関係団体の財政状況及び健全化判断比率'!BR10)</f>
        <v/>
      </c>
      <c r="DH37" s="659"/>
      <c r="DI37" s="216"/>
      <c r="DJ37" s="184"/>
      <c r="DK37" s="184"/>
      <c r="DL37" s="184"/>
      <c r="DM37" s="184"/>
      <c r="DN37" s="184"/>
      <c r="DO37" s="184"/>
    </row>
    <row r="38" spans="1:119" ht="32.25" customHeight="1" x14ac:dyDescent="0.15">
      <c r="A38" s="185"/>
      <c r="B38" s="211"/>
      <c r="C38" s="657" t="str">
        <f t="shared" ref="C38:C43" si="5">IF(E38="","",C37+1)</f>
        <v/>
      </c>
      <c r="D38" s="657"/>
      <c r="E38" s="658" t="str">
        <f>IF('各会計、関係団体の財政状況及び健全化判断比率'!B11="","",'各会計、関係団体の財政状況及び健全化判断比率'!B11)</f>
        <v/>
      </c>
      <c r="F38" s="658"/>
      <c r="G38" s="658"/>
      <c r="H38" s="658"/>
      <c r="I38" s="658"/>
      <c r="J38" s="658"/>
      <c r="K38" s="658"/>
      <c r="L38" s="658"/>
      <c r="M38" s="658"/>
      <c r="N38" s="658"/>
      <c r="O38" s="658"/>
      <c r="P38" s="658"/>
      <c r="Q38" s="658"/>
      <c r="R38" s="658"/>
      <c r="S38" s="658"/>
      <c r="T38" s="212"/>
      <c r="U38" s="657" t="str">
        <f t="shared" si="4"/>
        <v/>
      </c>
      <c r="V38" s="657"/>
      <c r="W38" s="658"/>
      <c r="X38" s="658"/>
      <c r="Y38" s="658"/>
      <c r="Z38" s="658"/>
      <c r="AA38" s="658"/>
      <c r="AB38" s="658"/>
      <c r="AC38" s="658"/>
      <c r="AD38" s="658"/>
      <c r="AE38" s="658"/>
      <c r="AF38" s="658"/>
      <c r="AG38" s="658"/>
      <c r="AH38" s="658"/>
      <c r="AI38" s="658"/>
      <c r="AJ38" s="658"/>
      <c r="AK38" s="658"/>
      <c r="AL38" s="212"/>
      <c r="AM38" s="657" t="str">
        <f t="shared" si="0"/>
        <v/>
      </c>
      <c r="AN38" s="657"/>
      <c r="AO38" s="658"/>
      <c r="AP38" s="658"/>
      <c r="AQ38" s="658"/>
      <c r="AR38" s="658"/>
      <c r="AS38" s="658"/>
      <c r="AT38" s="658"/>
      <c r="AU38" s="658"/>
      <c r="AV38" s="658"/>
      <c r="AW38" s="658"/>
      <c r="AX38" s="658"/>
      <c r="AY38" s="658"/>
      <c r="AZ38" s="658"/>
      <c r="BA38" s="658"/>
      <c r="BB38" s="658"/>
      <c r="BC38" s="658"/>
      <c r="BD38" s="212"/>
      <c r="BE38" s="657" t="str">
        <f t="shared" si="1"/>
        <v/>
      </c>
      <c r="BF38" s="657"/>
      <c r="BG38" s="658"/>
      <c r="BH38" s="658"/>
      <c r="BI38" s="658"/>
      <c r="BJ38" s="658"/>
      <c r="BK38" s="658"/>
      <c r="BL38" s="658"/>
      <c r="BM38" s="658"/>
      <c r="BN38" s="658"/>
      <c r="BO38" s="658"/>
      <c r="BP38" s="658"/>
      <c r="BQ38" s="658"/>
      <c r="BR38" s="658"/>
      <c r="BS38" s="658"/>
      <c r="BT38" s="658"/>
      <c r="BU38" s="658"/>
      <c r="BV38" s="212"/>
      <c r="BW38" s="657">
        <f t="shared" si="2"/>
        <v>12</v>
      </c>
      <c r="BX38" s="657"/>
      <c r="BY38" s="658" t="str">
        <f>IF('各会計、関係団体の財政状況及び健全化判断比率'!B72="","",'各会計、関係団体の財政状況及び健全化判断比率'!B72)</f>
        <v>後期高齢者医療広域連合（一般会計分）</v>
      </c>
      <c r="BZ38" s="658"/>
      <c r="CA38" s="658"/>
      <c r="CB38" s="658"/>
      <c r="CC38" s="658"/>
      <c r="CD38" s="658"/>
      <c r="CE38" s="658"/>
      <c r="CF38" s="658"/>
      <c r="CG38" s="658"/>
      <c r="CH38" s="658"/>
      <c r="CI38" s="658"/>
      <c r="CJ38" s="658"/>
      <c r="CK38" s="658"/>
      <c r="CL38" s="658"/>
      <c r="CM38" s="658"/>
      <c r="CN38" s="212"/>
      <c r="CO38" s="657" t="str">
        <f t="shared" si="3"/>
        <v/>
      </c>
      <c r="CP38" s="657"/>
      <c r="CQ38" s="658" t="str">
        <f>IF('各会計、関係団体の財政状況及び健全化判断比率'!BS11="","",'各会計、関係団体の財政状況及び健全化判断比率'!BS11)</f>
        <v/>
      </c>
      <c r="CR38" s="658"/>
      <c r="CS38" s="658"/>
      <c r="CT38" s="658"/>
      <c r="CU38" s="658"/>
      <c r="CV38" s="658"/>
      <c r="CW38" s="658"/>
      <c r="CX38" s="658"/>
      <c r="CY38" s="658"/>
      <c r="CZ38" s="658"/>
      <c r="DA38" s="658"/>
      <c r="DB38" s="658"/>
      <c r="DC38" s="658"/>
      <c r="DD38" s="658"/>
      <c r="DE38" s="658"/>
      <c r="DF38" s="209"/>
      <c r="DG38" s="659" t="str">
        <f>IF('各会計、関係団体の財政状況及び健全化判断比率'!BR11="","",'各会計、関係団体の財政状況及び健全化判断比率'!BR11)</f>
        <v/>
      </c>
      <c r="DH38" s="659"/>
      <c r="DI38" s="216"/>
      <c r="DJ38" s="184"/>
      <c r="DK38" s="184"/>
      <c r="DL38" s="184"/>
      <c r="DM38" s="184"/>
      <c r="DN38" s="184"/>
      <c r="DO38" s="184"/>
    </row>
    <row r="39" spans="1:119" ht="32.25" customHeight="1" x14ac:dyDescent="0.15">
      <c r="A39" s="185"/>
      <c r="B39" s="211"/>
      <c r="C39" s="657" t="str">
        <f t="shared" si="5"/>
        <v/>
      </c>
      <c r="D39" s="657"/>
      <c r="E39" s="658" t="str">
        <f>IF('各会計、関係団体の財政状況及び健全化判断比率'!B12="","",'各会計、関係団体の財政状況及び健全化判断比率'!B12)</f>
        <v/>
      </c>
      <c r="F39" s="658"/>
      <c r="G39" s="658"/>
      <c r="H39" s="658"/>
      <c r="I39" s="658"/>
      <c r="J39" s="658"/>
      <c r="K39" s="658"/>
      <c r="L39" s="658"/>
      <c r="M39" s="658"/>
      <c r="N39" s="658"/>
      <c r="O39" s="658"/>
      <c r="P39" s="658"/>
      <c r="Q39" s="658"/>
      <c r="R39" s="658"/>
      <c r="S39" s="658"/>
      <c r="T39" s="212"/>
      <c r="U39" s="657" t="str">
        <f t="shared" si="4"/>
        <v/>
      </c>
      <c r="V39" s="657"/>
      <c r="W39" s="658"/>
      <c r="X39" s="658"/>
      <c r="Y39" s="658"/>
      <c r="Z39" s="658"/>
      <c r="AA39" s="658"/>
      <c r="AB39" s="658"/>
      <c r="AC39" s="658"/>
      <c r="AD39" s="658"/>
      <c r="AE39" s="658"/>
      <c r="AF39" s="658"/>
      <c r="AG39" s="658"/>
      <c r="AH39" s="658"/>
      <c r="AI39" s="658"/>
      <c r="AJ39" s="658"/>
      <c r="AK39" s="658"/>
      <c r="AL39" s="212"/>
      <c r="AM39" s="657" t="str">
        <f t="shared" si="0"/>
        <v/>
      </c>
      <c r="AN39" s="657"/>
      <c r="AO39" s="658"/>
      <c r="AP39" s="658"/>
      <c r="AQ39" s="658"/>
      <c r="AR39" s="658"/>
      <c r="AS39" s="658"/>
      <c r="AT39" s="658"/>
      <c r="AU39" s="658"/>
      <c r="AV39" s="658"/>
      <c r="AW39" s="658"/>
      <c r="AX39" s="658"/>
      <c r="AY39" s="658"/>
      <c r="AZ39" s="658"/>
      <c r="BA39" s="658"/>
      <c r="BB39" s="658"/>
      <c r="BC39" s="658"/>
      <c r="BD39" s="212"/>
      <c r="BE39" s="657" t="str">
        <f t="shared" si="1"/>
        <v/>
      </c>
      <c r="BF39" s="657"/>
      <c r="BG39" s="658"/>
      <c r="BH39" s="658"/>
      <c r="BI39" s="658"/>
      <c r="BJ39" s="658"/>
      <c r="BK39" s="658"/>
      <c r="BL39" s="658"/>
      <c r="BM39" s="658"/>
      <c r="BN39" s="658"/>
      <c r="BO39" s="658"/>
      <c r="BP39" s="658"/>
      <c r="BQ39" s="658"/>
      <c r="BR39" s="658"/>
      <c r="BS39" s="658"/>
      <c r="BT39" s="658"/>
      <c r="BU39" s="658"/>
      <c r="BV39" s="212"/>
      <c r="BW39" s="657">
        <f t="shared" si="2"/>
        <v>13</v>
      </c>
      <c r="BX39" s="657"/>
      <c r="BY39" s="658" t="str">
        <f>IF('各会計、関係団体の財政状況及び健全化判断比率'!B73="","",'各会計、関係団体の財政状況及び健全化判断比率'!B73)</f>
        <v>後期高齢者医療広域連合（特別会計分）</v>
      </c>
      <c r="BZ39" s="658"/>
      <c r="CA39" s="658"/>
      <c r="CB39" s="658"/>
      <c r="CC39" s="658"/>
      <c r="CD39" s="658"/>
      <c r="CE39" s="658"/>
      <c r="CF39" s="658"/>
      <c r="CG39" s="658"/>
      <c r="CH39" s="658"/>
      <c r="CI39" s="658"/>
      <c r="CJ39" s="658"/>
      <c r="CK39" s="658"/>
      <c r="CL39" s="658"/>
      <c r="CM39" s="658"/>
      <c r="CN39" s="212"/>
      <c r="CO39" s="657" t="str">
        <f t="shared" si="3"/>
        <v/>
      </c>
      <c r="CP39" s="657"/>
      <c r="CQ39" s="658" t="str">
        <f>IF('各会計、関係団体の財政状況及び健全化判断比率'!BS12="","",'各会計、関係団体の財政状況及び健全化判断比率'!BS12)</f>
        <v/>
      </c>
      <c r="CR39" s="658"/>
      <c r="CS39" s="658"/>
      <c r="CT39" s="658"/>
      <c r="CU39" s="658"/>
      <c r="CV39" s="658"/>
      <c r="CW39" s="658"/>
      <c r="CX39" s="658"/>
      <c r="CY39" s="658"/>
      <c r="CZ39" s="658"/>
      <c r="DA39" s="658"/>
      <c r="DB39" s="658"/>
      <c r="DC39" s="658"/>
      <c r="DD39" s="658"/>
      <c r="DE39" s="658"/>
      <c r="DF39" s="209"/>
      <c r="DG39" s="659" t="str">
        <f>IF('各会計、関係団体の財政状況及び健全化判断比率'!BR12="","",'各会計、関係団体の財政状況及び健全化判断比率'!BR12)</f>
        <v/>
      </c>
      <c r="DH39" s="659"/>
      <c r="DI39" s="216"/>
      <c r="DJ39" s="184"/>
      <c r="DK39" s="184"/>
      <c r="DL39" s="184"/>
      <c r="DM39" s="184"/>
      <c r="DN39" s="184"/>
      <c r="DO39" s="184"/>
    </row>
    <row r="40" spans="1:119" ht="32.25" customHeight="1" x14ac:dyDescent="0.15">
      <c r="A40" s="185"/>
      <c r="B40" s="211"/>
      <c r="C40" s="657" t="str">
        <f t="shared" si="5"/>
        <v/>
      </c>
      <c r="D40" s="657"/>
      <c r="E40" s="658" t="str">
        <f>IF('各会計、関係団体の財政状況及び健全化判断比率'!B13="","",'各会計、関係団体の財政状況及び健全化判断比率'!B13)</f>
        <v/>
      </c>
      <c r="F40" s="658"/>
      <c r="G40" s="658"/>
      <c r="H40" s="658"/>
      <c r="I40" s="658"/>
      <c r="J40" s="658"/>
      <c r="K40" s="658"/>
      <c r="L40" s="658"/>
      <c r="M40" s="658"/>
      <c r="N40" s="658"/>
      <c r="O40" s="658"/>
      <c r="P40" s="658"/>
      <c r="Q40" s="658"/>
      <c r="R40" s="658"/>
      <c r="S40" s="658"/>
      <c r="T40" s="212"/>
      <c r="U40" s="657" t="str">
        <f t="shared" si="4"/>
        <v/>
      </c>
      <c r="V40" s="657"/>
      <c r="W40" s="658"/>
      <c r="X40" s="658"/>
      <c r="Y40" s="658"/>
      <c r="Z40" s="658"/>
      <c r="AA40" s="658"/>
      <c r="AB40" s="658"/>
      <c r="AC40" s="658"/>
      <c r="AD40" s="658"/>
      <c r="AE40" s="658"/>
      <c r="AF40" s="658"/>
      <c r="AG40" s="658"/>
      <c r="AH40" s="658"/>
      <c r="AI40" s="658"/>
      <c r="AJ40" s="658"/>
      <c r="AK40" s="658"/>
      <c r="AL40" s="212"/>
      <c r="AM40" s="657" t="str">
        <f t="shared" si="0"/>
        <v/>
      </c>
      <c r="AN40" s="657"/>
      <c r="AO40" s="658"/>
      <c r="AP40" s="658"/>
      <c r="AQ40" s="658"/>
      <c r="AR40" s="658"/>
      <c r="AS40" s="658"/>
      <c r="AT40" s="658"/>
      <c r="AU40" s="658"/>
      <c r="AV40" s="658"/>
      <c r="AW40" s="658"/>
      <c r="AX40" s="658"/>
      <c r="AY40" s="658"/>
      <c r="AZ40" s="658"/>
      <c r="BA40" s="658"/>
      <c r="BB40" s="658"/>
      <c r="BC40" s="658"/>
      <c r="BD40" s="212"/>
      <c r="BE40" s="657" t="str">
        <f t="shared" si="1"/>
        <v/>
      </c>
      <c r="BF40" s="657"/>
      <c r="BG40" s="658"/>
      <c r="BH40" s="658"/>
      <c r="BI40" s="658"/>
      <c r="BJ40" s="658"/>
      <c r="BK40" s="658"/>
      <c r="BL40" s="658"/>
      <c r="BM40" s="658"/>
      <c r="BN40" s="658"/>
      <c r="BO40" s="658"/>
      <c r="BP40" s="658"/>
      <c r="BQ40" s="658"/>
      <c r="BR40" s="658"/>
      <c r="BS40" s="658"/>
      <c r="BT40" s="658"/>
      <c r="BU40" s="658"/>
      <c r="BV40" s="212"/>
      <c r="BW40" s="657">
        <f t="shared" si="2"/>
        <v>14</v>
      </c>
      <c r="BX40" s="657"/>
      <c r="BY40" s="658" t="str">
        <f>IF('各会計、関係団体の財政状況及び健全化判断比率'!B74="","",'各会計、関係団体の財政状況及び健全化判断比率'!B74)</f>
        <v>もとす広域連合（一般会計分）</v>
      </c>
      <c r="BZ40" s="658"/>
      <c r="CA40" s="658"/>
      <c r="CB40" s="658"/>
      <c r="CC40" s="658"/>
      <c r="CD40" s="658"/>
      <c r="CE40" s="658"/>
      <c r="CF40" s="658"/>
      <c r="CG40" s="658"/>
      <c r="CH40" s="658"/>
      <c r="CI40" s="658"/>
      <c r="CJ40" s="658"/>
      <c r="CK40" s="658"/>
      <c r="CL40" s="658"/>
      <c r="CM40" s="658"/>
      <c r="CN40" s="212"/>
      <c r="CO40" s="657" t="str">
        <f t="shared" si="3"/>
        <v/>
      </c>
      <c r="CP40" s="657"/>
      <c r="CQ40" s="658" t="str">
        <f>IF('各会計、関係団体の財政状況及び健全化判断比率'!BS13="","",'各会計、関係団体の財政状況及び健全化判断比率'!BS13)</f>
        <v/>
      </c>
      <c r="CR40" s="658"/>
      <c r="CS40" s="658"/>
      <c r="CT40" s="658"/>
      <c r="CU40" s="658"/>
      <c r="CV40" s="658"/>
      <c r="CW40" s="658"/>
      <c r="CX40" s="658"/>
      <c r="CY40" s="658"/>
      <c r="CZ40" s="658"/>
      <c r="DA40" s="658"/>
      <c r="DB40" s="658"/>
      <c r="DC40" s="658"/>
      <c r="DD40" s="658"/>
      <c r="DE40" s="658"/>
      <c r="DF40" s="209"/>
      <c r="DG40" s="659" t="str">
        <f>IF('各会計、関係団体の財政状況及び健全化判断比率'!BR13="","",'各会計、関係団体の財政状況及び健全化判断比率'!BR13)</f>
        <v/>
      </c>
      <c r="DH40" s="659"/>
      <c r="DI40" s="216"/>
      <c r="DJ40" s="184"/>
      <c r="DK40" s="184"/>
      <c r="DL40" s="184"/>
      <c r="DM40" s="184"/>
      <c r="DN40" s="184"/>
      <c r="DO40" s="184"/>
    </row>
    <row r="41" spans="1:119" ht="32.25" customHeight="1" x14ac:dyDescent="0.15">
      <c r="A41" s="185"/>
      <c r="B41" s="211"/>
      <c r="C41" s="657" t="str">
        <f t="shared" si="5"/>
        <v/>
      </c>
      <c r="D41" s="657"/>
      <c r="E41" s="658" t="str">
        <f>IF('各会計、関係団体の財政状況及び健全化判断比率'!B14="","",'各会計、関係団体の財政状況及び健全化判断比率'!B14)</f>
        <v/>
      </c>
      <c r="F41" s="658"/>
      <c r="G41" s="658"/>
      <c r="H41" s="658"/>
      <c r="I41" s="658"/>
      <c r="J41" s="658"/>
      <c r="K41" s="658"/>
      <c r="L41" s="658"/>
      <c r="M41" s="658"/>
      <c r="N41" s="658"/>
      <c r="O41" s="658"/>
      <c r="P41" s="658"/>
      <c r="Q41" s="658"/>
      <c r="R41" s="658"/>
      <c r="S41" s="658"/>
      <c r="T41" s="212"/>
      <c r="U41" s="657" t="str">
        <f t="shared" si="4"/>
        <v/>
      </c>
      <c r="V41" s="657"/>
      <c r="W41" s="658"/>
      <c r="X41" s="658"/>
      <c r="Y41" s="658"/>
      <c r="Z41" s="658"/>
      <c r="AA41" s="658"/>
      <c r="AB41" s="658"/>
      <c r="AC41" s="658"/>
      <c r="AD41" s="658"/>
      <c r="AE41" s="658"/>
      <c r="AF41" s="658"/>
      <c r="AG41" s="658"/>
      <c r="AH41" s="658"/>
      <c r="AI41" s="658"/>
      <c r="AJ41" s="658"/>
      <c r="AK41" s="658"/>
      <c r="AL41" s="212"/>
      <c r="AM41" s="657" t="str">
        <f t="shared" si="0"/>
        <v/>
      </c>
      <c r="AN41" s="657"/>
      <c r="AO41" s="658"/>
      <c r="AP41" s="658"/>
      <c r="AQ41" s="658"/>
      <c r="AR41" s="658"/>
      <c r="AS41" s="658"/>
      <c r="AT41" s="658"/>
      <c r="AU41" s="658"/>
      <c r="AV41" s="658"/>
      <c r="AW41" s="658"/>
      <c r="AX41" s="658"/>
      <c r="AY41" s="658"/>
      <c r="AZ41" s="658"/>
      <c r="BA41" s="658"/>
      <c r="BB41" s="658"/>
      <c r="BC41" s="658"/>
      <c r="BD41" s="212"/>
      <c r="BE41" s="657" t="str">
        <f t="shared" si="1"/>
        <v/>
      </c>
      <c r="BF41" s="657"/>
      <c r="BG41" s="658"/>
      <c r="BH41" s="658"/>
      <c r="BI41" s="658"/>
      <c r="BJ41" s="658"/>
      <c r="BK41" s="658"/>
      <c r="BL41" s="658"/>
      <c r="BM41" s="658"/>
      <c r="BN41" s="658"/>
      <c r="BO41" s="658"/>
      <c r="BP41" s="658"/>
      <c r="BQ41" s="658"/>
      <c r="BR41" s="658"/>
      <c r="BS41" s="658"/>
      <c r="BT41" s="658"/>
      <c r="BU41" s="658"/>
      <c r="BV41" s="212"/>
      <c r="BW41" s="657">
        <f t="shared" si="2"/>
        <v>15</v>
      </c>
      <c r="BX41" s="657"/>
      <c r="BY41" s="658" t="str">
        <f>IF('各会計、関係団体の財政状況及び健全化判断比率'!B75="","",'各会計、関係団体の財政状況及び健全化判断比率'!B75)</f>
        <v>もとす広域連合（介護保険特別会計分）</v>
      </c>
      <c r="BZ41" s="658"/>
      <c r="CA41" s="658"/>
      <c r="CB41" s="658"/>
      <c r="CC41" s="658"/>
      <c r="CD41" s="658"/>
      <c r="CE41" s="658"/>
      <c r="CF41" s="658"/>
      <c r="CG41" s="658"/>
      <c r="CH41" s="658"/>
      <c r="CI41" s="658"/>
      <c r="CJ41" s="658"/>
      <c r="CK41" s="658"/>
      <c r="CL41" s="658"/>
      <c r="CM41" s="658"/>
      <c r="CN41" s="212"/>
      <c r="CO41" s="657" t="str">
        <f t="shared" si="3"/>
        <v/>
      </c>
      <c r="CP41" s="657"/>
      <c r="CQ41" s="658" t="str">
        <f>IF('各会計、関係団体の財政状況及び健全化判断比率'!BS14="","",'各会計、関係団体の財政状況及び健全化判断比率'!BS14)</f>
        <v/>
      </c>
      <c r="CR41" s="658"/>
      <c r="CS41" s="658"/>
      <c r="CT41" s="658"/>
      <c r="CU41" s="658"/>
      <c r="CV41" s="658"/>
      <c r="CW41" s="658"/>
      <c r="CX41" s="658"/>
      <c r="CY41" s="658"/>
      <c r="CZ41" s="658"/>
      <c r="DA41" s="658"/>
      <c r="DB41" s="658"/>
      <c r="DC41" s="658"/>
      <c r="DD41" s="658"/>
      <c r="DE41" s="658"/>
      <c r="DF41" s="209"/>
      <c r="DG41" s="659" t="str">
        <f>IF('各会計、関係団体の財政状況及び健全化判断比率'!BR14="","",'各会計、関係団体の財政状況及び健全化判断比率'!BR14)</f>
        <v/>
      </c>
      <c r="DH41" s="659"/>
      <c r="DI41" s="216"/>
      <c r="DJ41" s="184"/>
      <c r="DK41" s="184"/>
      <c r="DL41" s="184"/>
      <c r="DM41" s="184"/>
      <c r="DN41" s="184"/>
      <c r="DO41" s="184"/>
    </row>
    <row r="42" spans="1:119" ht="32.25" customHeight="1" x14ac:dyDescent="0.15">
      <c r="A42" s="184"/>
      <c r="B42" s="211"/>
      <c r="C42" s="657" t="str">
        <f t="shared" si="5"/>
        <v/>
      </c>
      <c r="D42" s="657"/>
      <c r="E42" s="658" t="str">
        <f>IF('各会計、関係団体の財政状況及び健全化判断比率'!B15="","",'各会計、関係団体の財政状況及び健全化判断比率'!B15)</f>
        <v/>
      </c>
      <c r="F42" s="658"/>
      <c r="G42" s="658"/>
      <c r="H42" s="658"/>
      <c r="I42" s="658"/>
      <c r="J42" s="658"/>
      <c r="K42" s="658"/>
      <c r="L42" s="658"/>
      <c r="M42" s="658"/>
      <c r="N42" s="658"/>
      <c r="O42" s="658"/>
      <c r="P42" s="658"/>
      <c r="Q42" s="658"/>
      <c r="R42" s="658"/>
      <c r="S42" s="658"/>
      <c r="T42" s="212"/>
      <c r="U42" s="657" t="str">
        <f t="shared" si="4"/>
        <v/>
      </c>
      <c r="V42" s="657"/>
      <c r="W42" s="658"/>
      <c r="X42" s="658"/>
      <c r="Y42" s="658"/>
      <c r="Z42" s="658"/>
      <c r="AA42" s="658"/>
      <c r="AB42" s="658"/>
      <c r="AC42" s="658"/>
      <c r="AD42" s="658"/>
      <c r="AE42" s="658"/>
      <c r="AF42" s="658"/>
      <c r="AG42" s="658"/>
      <c r="AH42" s="658"/>
      <c r="AI42" s="658"/>
      <c r="AJ42" s="658"/>
      <c r="AK42" s="658"/>
      <c r="AL42" s="212"/>
      <c r="AM42" s="657" t="str">
        <f t="shared" si="0"/>
        <v/>
      </c>
      <c r="AN42" s="657"/>
      <c r="AO42" s="658"/>
      <c r="AP42" s="658"/>
      <c r="AQ42" s="658"/>
      <c r="AR42" s="658"/>
      <c r="AS42" s="658"/>
      <c r="AT42" s="658"/>
      <c r="AU42" s="658"/>
      <c r="AV42" s="658"/>
      <c r="AW42" s="658"/>
      <c r="AX42" s="658"/>
      <c r="AY42" s="658"/>
      <c r="AZ42" s="658"/>
      <c r="BA42" s="658"/>
      <c r="BB42" s="658"/>
      <c r="BC42" s="658"/>
      <c r="BD42" s="212"/>
      <c r="BE42" s="657" t="str">
        <f t="shared" si="1"/>
        <v/>
      </c>
      <c r="BF42" s="657"/>
      <c r="BG42" s="658"/>
      <c r="BH42" s="658"/>
      <c r="BI42" s="658"/>
      <c r="BJ42" s="658"/>
      <c r="BK42" s="658"/>
      <c r="BL42" s="658"/>
      <c r="BM42" s="658"/>
      <c r="BN42" s="658"/>
      <c r="BO42" s="658"/>
      <c r="BP42" s="658"/>
      <c r="BQ42" s="658"/>
      <c r="BR42" s="658"/>
      <c r="BS42" s="658"/>
      <c r="BT42" s="658"/>
      <c r="BU42" s="658"/>
      <c r="BV42" s="212"/>
      <c r="BW42" s="657">
        <f t="shared" si="2"/>
        <v>16</v>
      </c>
      <c r="BX42" s="657"/>
      <c r="BY42" s="658" t="str">
        <f>IF('各会計、関係団体の財政状況及び健全化判断比率'!B76="","",'各会計、関係団体の財政状況及び健全化判断比率'!B76)</f>
        <v>もとす広域連合（老人福祉説特別会計分）</v>
      </c>
      <c r="BZ42" s="658"/>
      <c r="CA42" s="658"/>
      <c r="CB42" s="658"/>
      <c r="CC42" s="658"/>
      <c r="CD42" s="658"/>
      <c r="CE42" s="658"/>
      <c r="CF42" s="658"/>
      <c r="CG42" s="658"/>
      <c r="CH42" s="658"/>
      <c r="CI42" s="658"/>
      <c r="CJ42" s="658"/>
      <c r="CK42" s="658"/>
      <c r="CL42" s="658"/>
      <c r="CM42" s="658"/>
      <c r="CN42" s="212"/>
      <c r="CO42" s="657" t="str">
        <f t="shared" si="3"/>
        <v/>
      </c>
      <c r="CP42" s="657"/>
      <c r="CQ42" s="658" t="str">
        <f>IF('各会計、関係団体の財政状況及び健全化判断比率'!BS15="","",'各会計、関係団体の財政状況及び健全化判断比率'!BS15)</f>
        <v/>
      </c>
      <c r="CR42" s="658"/>
      <c r="CS42" s="658"/>
      <c r="CT42" s="658"/>
      <c r="CU42" s="658"/>
      <c r="CV42" s="658"/>
      <c r="CW42" s="658"/>
      <c r="CX42" s="658"/>
      <c r="CY42" s="658"/>
      <c r="CZ42" s="658"/>
      <c r="DA42" s="658"/>
      <c r="DB42" s="658"/>
      <c r="DC42" s="658"/>
      <c r="DD42" s="658"/>
      <c r="DE42" s="658"/>
      <c r="DF42" s="209"/>
      <c r="DG42" s="659" t="str">
        <f>IF('各会計、関係団体の財政状況及び健全化判断比率'!BR15="","",'各会計、関係団体の財政状況及び健全化判断比率'!BR15)</f>
        <v/>
      </c>
      <c r="DH42" s="659"/>
      <c r="DI42" s="216"/>
      <c r="DJ42" s="184"/>
      <c r="DK42" s="184"/>
      <c r="DL42" s="184"/>
      <c r="DM42" s="184"/>
      <c r="DN42" s="184"/>
      <c r="DO42" s="184"/>
    </row>
    <row r="43" spans="1:119" ht="32.25" customHeight="1" x14ac:dyDescent="0.15">
      <c r="A43" s="184"/>
      <c r="B43" s="211"/>
      <c r="C43" s="657" t="str">
        <f t="shared" si="5"/>
        <v/>
      </c>
      <c r="D43" s="657"/>
      <c r="E43" s="658" t="str">
        <f>IF('各会計、関係団体の財政状況及び健全化判断比率'!B16="","",'各会計、関係団体の財政状況及び健全化判断比率'!B16)</f>
        <v/>
      </c>
      <c r="F43" s="658"/>
      <c r="G43" s="658"/>
      <c r="H43" s="658"/>
      <c r="I43" s="658"/>
      <c r="J43" s="658"/>
      <c r="K43" s="658"/>
      <c r="L43" s="658"/>
      <c r="M43" s="658"/>
      <c r="N43" s="658"/>
      <c r="O43" s="658"/>
      <c r="P43" s="658"/>
      <c r="Q43" s="658"/>
      <c r="R43" s="658"/>
      <c r="S43" s="658"/>
      <c r="T43" s="212"/>
      <c r="U43" s="657" t="str">
        <f t="shared" si="4"/>
        <v/>
      </c>
      <c r="V43" s="657"/>
      <c r="W43" s="658"/>
      <c r="X43" s="658"/>
      <c r="Y43" s="658"/>
      <c r="Z43" s="658"/>
      <c r="AA43" s="658"/>
      <c r="AB43" s="658"/>
      <c r="AC43" s="658"/>
      <c r="AD43" s="658"/>
      <c r="AE43" s="658"/>
      <c r="AF43" s="658"/>
      <c r="AG43" s="658"/>
      <c r="AH43" s="658"/>
      <c r="AI43" s="658"/>
      <c r="AJ43" s="658"/>
      <c r="AK43" s="658"/>
      <c r="AL43" s="212"/>
      <c r="AM43" s="657" t="str">
        <f t="shared" si="0"/>
        <v/>
      </c>
      <c r="AN43" s="657"/>
      <c r="AO43" s="658"/>
      <c r="AP43" s="658"/>
      <c r="AQ43" s="658"/>
      <c r="AR43" s="658"/>
      <c r="AS43" s="658"/>
      <c r="AT43" s="658"/>
      <c r="AU43" s="658"/>
      <c r="AV43" s="658"/>
      <c r="AW43" s="658"/>
      <c r="AX43" s="658"/>
      <c r="AY43" s="658"/>
      <c r="AZ43" s="658"/>
      <c r="BA43" s="658"/>
      <c r="BB43" s="658"/>
      <c r="BC43" s="658"/>
      <c r="BD43" s="212"/>
      <c r="BE43" s="657" t="str">
        <f t="shared" si="1"/>
        <v/>
      </c>
      <c r="BF43" s="657"/>
      <c r="BG43" s="658"/>
      <c r="BH43" s="658"/>
      <c r="BI43" s="658"/>
      <c r="BJ43" s="658"/>
      <c r="BK43" s="658"/>
      <c r="BL43" s="658"/>
      <c r="BM43" s="658"/>
      <c r="BN43" s="658"/>
      <c r="BO43" s="658"/>
      <c r="BP43" s="658"/>
      <c r="BQ43" s="658"/>
      <c r="BR43" s="658"/>
      <c r="BS43" s="658"/>
      <c r="BT43" s="658"/>
      <c r="BU43" s="658"/>
      <c r="BV43" s="212"/>
      <c r="BW43" s="657" t="str">
        <f t="shared" si="2"/>
        <v/>
      </c>
      <c r="BX43" s="657"/>
      <c r="BY43" s="658" t="str">
        <f>IF('各会計、関係団体の財政状況及び健全化判断比率'!B77="","",'各会計、関係団体の財政状況及び健全化判断比率'!B77)</f>
        <v/>
      </c>
      <c r="BZ43" s="658"/>
      <c r="CA43" s="658"/>
      <c r="CB43" s="658"/>
      <c r="CC43" s="658"/>
      <c r="CD43" s="658"/>
      <c r="CE43" s="658"/>
      <c r="CF43" s="658"/>
      <c r="CG43" s="658"/>
      <c r="CH43" s="658"/>
      <c r="CI43" s="658"/>
      <c r="CJ43" s="658"/>
      <c r="CK43" s="658"/>
      <c r="CL43" s="658"/>
      <c r="CM43" s="658"/>
      <c r="CN43" s="212"/>
      <c r="CO43" s="657" t="str">
        <f t="shared" si="3"/>
        <v/>
      </c>
      <c r="CP43" s="657"/>
      <c r="CQ43" s="658" t="str">
        <f>IF('各会計、関係団体の財政状況及び健全化判断比率'!BS16="","",'各会計、関係団体の財政状況及び健全化判断比率'!BS16)</f>
        <v/>
      </c>
      <c r="CR43" s="658"/>
      <c r="CS43" s="658"/>
      <c r="CT43" s="658"/>
      <c r="CU43" s="658"/>
      <c r="CV43" s="658"/>
      <c r="CW43" s="658"/>
      <c r="CX43" s="658"/>
      <c r="CY43" s="658"/>
      <c r="CZ43" s="658"/>
      <c r="DA43" s="658"/>
      <c r="DB43" s="658"/>
      <c r="DC43" s="658"/>
      <c r="DD43" s="658"/>
      <c r="DE43" s="658"/>
      <c r="DF43" s="209"/>
      <c r="DG43" s="659" t="str">
        <f>IF('各会計、関係団体の財政状況及び健全化判断比率'!BR16="","",'各会計、関係団体の財政状況及び健全化判断比率'!BR16)</f>
        <v/>
      </c>
      <c r="DH43" s="659"/>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205</v>
      </c>
      <c r="C46" s="184"/>
      <c r="D46" s="184"/>
      <c r="E46" s="184" t="s">
        <v>206</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207</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208</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209</v>
      </c>
    </row>
    <row r="50" spans="5:5" x14ac:dyDescent="0.15">
      <c r="E50" s="186" t="s">
        <v>210</v>
      </c>
    </row>
    <row r="51" spans="5:5" x14ac:dyDescent="0.15">
      <c r="E51" s="186" t="s">
        <v>211</v>
      </c>
    </row>
    <row r="52" spans="5:5" x14ac:dyDescent="0.15">
      <c r="E52" s="186" t="s">
        <v>212</v>
      </c>
    </row>
    <row r="53" spans="5:5" x14ac:dyDescent="0.15"/>
    <row r="54" spans="5:5" x14ac:dyDescent="0.15"/>
    <row r="55" spans="5:5" x14ac:dyDescent="0.15"/>
    <row r="56" spans="5:5" x14ac:dyDescent="0.15"/>
  </sheetData>
  <sheetProtection algorithmName="SHA-512" hashValue="9Jz1x+9IN9MdKU/gWVJ0Azwr9NNJ3ldWyza6ZNec0+ydxVC5cIoGl+zE6cnex+sF24Zx1+0aVEjoPIY29f/V8Q==" saltValue="J3pQrKuzqRvhzj81q2CsN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9" t="s">
        <v>558</v>
      </c>
      <c r="D34" s="1249"/>
      <c r="E34" s="1250"/>
      <c r="F34" s="32">
        <v>12.81</v>
      </c>
      <c r="G34" s="33">
        <v>13</v>
      </c>
      <c r="H34" s="33">
        <v>12.95</v>
      </c>
      <c r="I34" s="33">
        <v>12.58</v>
      </c>
      <c r="J34" s="34">
        <v>12.73</v>
      </c>
      <c r="K34" s="22"/>
      <c r="L34" s="22"/>
      <c r="M34" s="22"/>
      <c r="N34" s="22"/>
      <c r="O34" s="22"/>
      <c r="P34" s="22"/>
    </row>
    <row r="35" spans="1:16" ht="39" customHeight="1" x14ac:dyDescent="0.15">
      <c r="A35" s="22"/>
      <c r="B35" s="35"/>
      <c r="C35" s="1243" t="s">
        <v>559</v>
      </c>
      <c r="D35" s="1244"/>
      <c r="E35" s="1245"/>
      <c r="F35" s="36">
        <v>9.15</v>
      </c>
      <c r="G35" s="37">
        <v>7.18</v>
      </c>
      <c r="H35" s="37">
        <v>9.1300000000000008</v>
      </c>
      <c r="I35" s="37">
        <v>9.48</v>
      </c>
      <c r="J35" s="38">
        <v>7.75</v>
      </c>
      <c r="K35" s="22"/>
      <c r="L35" s="22"/>
      <c r="M35" s="22"/>
      <c r="N35" s="22"/>
      <c r="O35" s="22"/>
      <c r="P35" s="22"/>
    </row>
    <row r="36" spans="1:16" ht="39" customHeight="1" x14ac:dyDescent="0.15">
      <c r="A36" s="22"/>
      <c r="B36" s="35"/>
      <c r="C36" s="1243" t="s">
        <v>560</v>
      </c>
      <c r="D36" s="1244"/>
      <c r="E36" s="1245"/>
      <c r="F36" s="36">
        <v>5.45</v>
      </c>
      <c r="G36" s="37">
        <v>7.12</v>
      </c>
      <c r="H36" s="37">
        <v>7.57</v>
      </c>
      <c r="I36" s="37">
        <v>7.64</v>
      </c>
      <c r="J36" s="38">
        <v>7.12</v>
      </c>
      <c r="K36" s="22"/>
      <c r="L36" s="22"/>
      <c r="M36" s="22"/>
      <c r="N36" s="22"/>
      <c r="O36" s="22"/>
      <c r="P36" s="22"/>
    </row>
    <row r="37" spans="1:16" ht="39" customHeight="1" x14ac:dyDescent="0.15">
      <c r="A37" s="22"/>
      <c r="B37" s="35"/>
      <c r="C37" s="1243" t="s">
        <v>561</v>
      </c>
      <c r="D37" s="1244"/>
      <c r="E37" s="1245"/>
      <c r="F37" s="36">
        <v>0.7</v>
      </c>
      <c r="G37" s="37">
        <v>1.1599999999999999</v>
      </c>
      <c r="H37" s="37">
        <v>0.61</v>
      </c>
      <c r="I37" s="37">
        <v>1.08</v>
      </c>
      <c r="J37" s="38">
        <v>0.83</v>
      </c>
      <c r="K37" s="22"/>
      <c r="L37" s="22"/>
      <c r="M37" s="22"/>
      <c r="N37" s="22"/>
      <c r="O37" s="22"/>
      <c r="P37" s="22"/>
    </row>
    <row r="38" spans="1:16" ht="39" customHeight="1" x14ac:dyDescent="0.15">
      <c r="A38" s="22"/>
      <c r="B38" s="35"/>
      <c r="C38" s="1243" t="s">
        <v>562</v>
      </c>
      <c r="D38" s="1244"/>
      <c r="E38" s="1245"/>
      <c r="F38" s="36">
        <v>0.11</v>
      </c>
      <c r="G38" s="37">
        <v>0.15</v>
      </c>
      <c r="H38" s="37">
        <v>0.12</v>
      </c>
      <c r="I38" s="37">
        <v>0.12</v>
      </c>
      <c r="J38" s="38">
        <v>0.11</v>
      </c>
      <c r="K38" s="22"/>
      <c r="L38" s="22"/>
      <c r="M38" s="22"/>
      <c r="N38" s="22"/>
      <c r="O38" s="22"/>
      <c r="P38" s="22"/>
    </row>
    <row r="39" spans="1:16" ht="39" customHeight="1" x14ac:dyDescent="0.15">
      <c r="A39" s="22"/>
      <c r="B39" s="35"/>
      <c r="C39" s="1243" t="s">
        <v>563</v>
      </c>
      <c r="D39" s="1244"/>
      <c r="E39" s="1245"/>
      <c r="F39" s="36">
        <v>0</v>
      </c>
      <c r="G39" s="37">
        <v>0</v>
      </c>
      <c r="H39" s="37">
        <v>0</v>
      </c>
      <c r="I39" s="37">
        <v>0</v>
      </c>
      <c r="J39" s="38">
        <v>0</v>
      </c>
      <c r="K39" s="22"/>
      <c r="L39" s="22"/>
      <c r="M39" s="22"/>
      <c r="N39" s="22"/>
      <c r="O39" s="22"/>
      <c r="P39" s="22"/>
    </row>
    <row r="40" spans="1:16" ht="39" customHeight="1" x14ac:dyDescent="0.15">
      <c r="A40" s="22"/>
      <c r="B40" s="35"/>
      <c r="C40" s="1243" t="s">
        <v>564</v>
      </c>
      <c r="D40" s="1244"/>
      <c r="E40" s="1245"/>
      <c r="F40" s="36" t="s">
        <v>509</v>
      </c>
      <c r="G40" s="37">
        <v>0.01</v>
      </c>
      <c r="H40" s="37">
        <v>0</v>
      </c>
      <c r="I40" s="37">
        <v>1.9</v>
      </c>
      <c r="J40" s="38">
        <v>0</v>
      </c>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565</v>
      </c>
      <c r="D42" s="1244"/>
      <c r="E42" s="1245"/>
      <c r="F42" s="36" t="s">
        <v>509</v>
      </c>
      <c r="G42" s="37" t="s">
        <v>509</v>
      </c>
      <c r="H42" s="37" t="s">
        <v>509</v>
      </c>
      <c r="I42" s="37" t="s">
        <v>509</v>
      </c>
      <c r="J42" s="38" t="s">
        <v>509</v>
      </c>
      <c r="K42" s="22"/>
      <c r="L42" s="22"/>
      <c r="M42" s="22"/>
      <c r="N42" s="22"/>
      <c r="O42" s="22"/>
      <c r="P42" s="22"/>
    </row>
    <row r="43" spans="1:16" ht="39" customHeight="1" thickBot="1" x14ac:dyDescent="0.2">
      <c r="A43" s="22"/>
      <c r="B43" s="40"/>
      <c r="C43" s="1246" t="s">
        <v>566</v>
      </c>
      <c r="D43" s="1247"/>
      <c r="E43" s="1248"/>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Qn5HhFhwjm2mWmdAg0nddJ77fysYgZIsvOd6y+VuQZ9XKW2LhPRYo+nakq2RGSFj8y0kGLx3EeHqfHw3uZLQ==" saltValue="uniywHdPLQwCXOLHyyj8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572</v>
      </c>
      <c r="L45" s="60">
        <v>575</v>
      </c>
      <c r="M45" s="60">
        <v>612</v>
      </c>
      <c r="N45" s="60">
        <v>656</v>
      </c>
      <c r="O45" s="61">
        <v>630</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509</v>
      </c>
      <c r="L46" s="64" t="s">
        <v>509</v>
      </c>
      <c r="M46" s="64" t="s">
        <v>509</v>
      </c>
      <c r="N46" s="64" t="s">
        <v>509</v>
      </c>
      <c r="O46" s="65" t="s">
        <v>509</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509</v>
      </c>
      <c r="L47" s="64" t="s">
        <v>509</v>
      </c>
      <c r="M47" s="64" t="s">
        <v>509</v>
      </c>
      <c r="N47" s="64" t="s">
        <v>509</v>
      </c>
      <c r="O47" s="65" t="s">
        <v>509</v>
      </c>
      <c r="P47" s="48"/>
      <c r="Q47" s="48"/>
      <c r="R47" s="48"/>
      <c r="S47" s="48"/>
      <c r="T47" s="48"/>
      <c r="U47" s="48"/>
    </row>
    <row r="48" spans="1:21" ht="30.75" customHeight="1" x14ac:dyDescent="0.15">
      <c r="A48" s="48"/>
      <c r="B48" s="1253"/>
      <c r="C48" s="1254"/>
      <c r="D48" s="62"/>
      <c r="E48" s="1259" t="s">
        <v>15</v>
      </c>
      <c r="F48" s="1259"/>
      <c r="G48" s="1259"/>
      <c r="H48" s="1259"/>
      <c r="I48" s="1259"/>
      <c r="J48" s="1260"/>
      <c r="K48" s="63">
        <v>395</v>
      </c>
      <c r="L48" s="64">
        <v>360</v>
      </c>
      <c r="M48" s="64">
        <v>366</v>
      </c>
      <c r="N48" s="64">
        <v>363</v>
      </c>
      <c r="O48" s="65">
        <v>394</v>
      </c>
      <c r="P48" s="48"/>
      <c r="Q48" s="48"/>
      <c r="R48" s="48"/>
      <c r="S48" s="48"/>
      <c r="T48" s="48"/>
      <c r="U48" s="48"/>
    </row>
    <row r="49" spans="1:21" ht="30.75" customHeight="1" x14ac:dyDescent="0.15">
      <c r="A49" s="48"/>
      <c r="B49" s="1253"/>
      <c r="C49" s="1254"/>
      <c r="D49" s="62"/>
      <c r="E49" s="1259" t="s">
        <v>16</v>
      </c>
      <c r="F49" s="1259"/>
      <c r="G49" s="1259"/>
      <c r="H49" s="1259"/>
      <c r="I49" s="1259"/>
      <c r="J49" s="1260"/>
      <c r="K49" s="63">
        <v>41</v>
      </c>
      <c r="L49" s="64">
        <v>39</v>
      </c>
      <c r="M49" s="64">
        <v>38</v>
      </c>
      <c r="N49" s="64">
        <v>33</v>
      </c>
      <c r="O49" s="65">
        <v>25</v>
      </c>
      <c r="P49" s="48"/>
      <c r="Q49" s="48"/>
      <c r="R49" s="48"/>
      <c r="S49" s="48"/>
      <c r="T49" s="48"/>
      <c r="U49" s="48"/>
    </row>
    <row r="50" spans="1:21" ht="30.75" customHeight="1" x14ac:dyDescent="0.15">
      <c r="A50" s="48"/>
      <c r="B50" s="1253"/>
      <c r="C50" s="1254"/>
      <c r="D50" s="62"/>
      <c r="E50" s="1259" t="s">
        <v>17</v>
      </c>
      <c r="F50" s="1259"/>
      <c r="G50" s="1259"/>
      <c r="H50" s="1259"/>
      <c r="I50" s="1259"/>
      <c r="J50" s="1260"/>
      <c r="K50" s="63" t="s">
        <v>509</v>
      </c>
      <c r="L50" s="64" t="s">
        <v>509</v>
      </c>
      <c r="M50" s="64" t="s">
        <v>509</v>
      </c>
      <c r="N50" s="64" t="s">
        <v>509</v>
      </c>
      <c r="O50" s="65" t="s">
        <v>509</v>
      </c>
      <c r="P50" s="48"/>
      <c r="Q50" s="48"/>
      <c r="R50" s="48"/>
      <c r="S50" s="48"/>
      <c r="T50" s="48"/>
      <c r="U50" s="48"/>
    </row>
    <row r="51" spans="1:21" ht="30.75" customHeight="1" x14ac:dyDescent="0.15">
      <c r="A51" s="48"/>
      <c r="B51" s="1255"/>
      <c r="C51" s="1256"/>
      <c r="D51" s="66"/>
      <c r="E51" s="1259" t="s">
        <v>18</v>
      </c>
      <c r="F51" s="1259"/>
      <c r="G51" s="1259"/>
      <c r="H51" s="1259"/>
      <c r="I51" s="1259"/>
      <c r="J51" s="1260"/>
      <c r="K51" s="63" t="s">
        <v>509</v>
      </c>
      <c r="L51" s="64" t="s">
        <v>509</v>
      </c>
      <c r="M51" s="64" t="s">
        <v>509</v>
      </c>
      <c r="N51" s="64" t="s">
        <v>509</v>
      </c>
      <c r="O51" s="65" t="s">
        <v>509</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605</v>
      </c>
      <c r="L52" s="64">
        <v>629</v>
      </c>
      <c r="M52" s="64">
        <v>648</v>
      </c>
      <c r="N52" s="64">
        <v>651</v>
      </c>
      <c r="O52" s="65">
        <v>643</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403</v>
      </c>
      <c r="L53" s="69">
        <v>345</v>
      </c>
      <c r="M53" s="69">
        <v>368</v>
      </c>
      <c r="N53" s="69">
        <v>401</v>
      </c>
      <c r="O53" s="70">
        <v>406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7" t="s">
        <v>25</v>
      </c>
      <c r="C57" s="1268"/>
      <c r="D57" s="1271" t="s">
        <v>26</v>
      </c>
      <c r="E57" s="1272"/>
      <c r="F57" s="1272"/>
      <c r="G57" s="1272"/>
      <c r="H57" s="1272"/>
      <c r="I57" s="1272"/>
      <c r="J57" s="1273"/>
      <c r="K57" s="83" t="s">
        <v>596</v>
      </c>
      <c r="L57" s="84" t="s">
        <v>596</v>
      </c>
      <c r="M57" s="84" t="s">
        <v>596</v>
      </c>
      <c r="N57" s="84" t="s">
        <v>596</v>
      </c>
      <c r="O57" s="85" t="s">
        <v>596</v>
      </c>
    </row>
    <row r="58" spans="1:21" ht="31.5" customHeight="1" thickBot="1" x14ac:dyDescent="0.2">
      <c r="B58" s="1269"/>
      <c r="C58" s="1270"/>
      <c r="D58" s="1274" t="s">
        <v>27</v>
      </c>
      <c r="E58" s="1275"/>
      <c r="F58" s="1275"/>
      <c r="G58" s="1275"/>
      <c r="H58" s="1275"/>
      <c r="I58" s="1275"/>
      <c r="J58" s="1276"/>
      <c r="K58" s="86" t="s">
        <v>596</v>
      </c>
      <c r="L58" s="87" t="s">
        <v>596</v>
      </c>
      <c r="M58" s="87" t="s">
        <v>596</v>
      </c>
      <c r="N58" s="87" t="s">
        <v>596</v>
      </c>
      <c r="O58" s="88" t="s">
        <v>596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TN1aapx+aZVHvsex0br1NYX/dImUCZvmO5BynGfRAxOuNvPeACVDtiyaZgpAoko/Z3k8Ap7kfsvHzGFtLbQ1A==" saltValue="23kJMPENYpM1PhnGO4PO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69" zoomScaleNormal="69"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77" t="s">
        <v>30</v>
      </c>
      <c r="C41" s="1278"/>
      <c r="D41" s="102"/>
      <c r="E41" s="1283" t="s">
        <v>31</v>
      </c>
      <c r="F41" s="1283"/>
      <c r="G41" s="1283"/>
      <c r="H41" s="1284"/>
      <c r="I41" s="103">
        <v>7540</v>
      </c>
      <c r="J41" s="104">
        <v>7545</v>
      </c>
      <c r="K41" s="104">
        <v>7544</v>
      </c>
      <c r="L41" s="104">
        <v>7317</v>
      </c>
      <c r="M41" s="105">
        <v>7293</v>
      </c>
    </row>
    <row r="42" spans="2:13" ht="27.75" customHeight="1" x14ac:dyDescent="0.15">
      <c r="B42" s="1279"/>
      <c r="C42" s="1280"/>
      <c r="D42" s="106"/>
      <c r="E42" s="1285" t="s">
        <v>32</v>
      </c>
      <c r="F42" s="1285"/>
      <c r="G42" s="1285"/>
      <c r="H42" s="1286"/>
      <c r="I42" s="107" t="s">
        <v>509</v>
      </c>
      <c r="J42" s="108" t="s">
        <v>509</v>
      </c>
      <c r="K42" s="108" t="s">
        <v>509</v>
      </c>
      <c r="L42" s="108" t="s">
        <v>509</v>
      </c>
      <c r="M42" s="109" t="s">
        <v>509</v>
      </c>
    </row>
    <row r="43" spans="2:13" ht="27.75" customHeight="1" x14ac:dyDescent="0.15">
      <c r="B43" s="1279"/>
      <c r="C43" s="1280"/>
      <c r="D43" s="106"/>
      <c r="E43" s="1285" t="s">
        <v>33</v>
      </c>
      <c r="F43" s="1285"/>
      <c r="G43" s="1285"/>
      <c r="H43" s="1286"/>
      <c r="I43" s="107">
        <v>3542</v>
      </c>
      <c r="J43" s="108">
        <v>3413</v>
      </c>
      <c r="K43" s="108">
        <v>3567</v>
      </c>
      <c r="L43" s="108">
        <v>3170</v>
      </c>
      <c r="M43" s="109">
        <v>3039</v>
      </c>
    </row>
    <row r="44" spans="2:13" ht="27.75" customHeight="1" x14ac:dyDescent="0.15">
      <c r="B44" s="1279"/>
      <c r="C44" s="1280"/>
      <c r="D44" s="106"/>
      <c r="E44" s="1285" t="s">
        <v>34</v>
      </c>
      <c r="F44" s="1285"/>
      <c r="G44" s="1285"/>
      <c r="H44" s="1286"/>
      <c r="I44" s="107">
        <v>235</v>
      </c>
      <c r="J44" s="108">
        <v>271</v>
      </c>
      <c r="K44" s="108">
        <v>280</v>
      </c>
      <c r="L44" s="108">
        <v>220</v>
      </c>
      <c r="M44" s="109">
        <v>198</v>
      </c>
    </row>
    <row r="45" spans="2:13" ht="27.75" customHeight="1" x14ac:dyDescent="0.15">
      <c r="B45" s="1279"/>
      <c r="C45" s="1280"/>
      <c r="D45" s="106"/>
      <c r="E45" s="1285" t="s">
        <v>35</v>
      </c>
      <c r="F45" s="1285"/>
      <c r="G45" s="1285"/>
      <c r="H45" s="1286"/>
      <c r="I45" s="107">
        <v>645</v>
      </c>
      <c r="J45" s="108">
        <v>666</v>
      </c>
      <c r="K45" s="108">
        <v>510</v>
      </c>
      <c r="L45" s="108">
        <v>490</v>
      </c>
      <c r="M45" s="109">
        <v>577</v>
      </c>
    </row>
    <row r="46" spans="2:13" ht="27.75" customHeight="1" x14ac:dyDescent="0.15">
      <c r="B46" s="1279"/>
      <c r="C46" s="1280"/>
      <c r="D46" s="110"/>
      <c r="E46" s="1285" t="s">
        <v>36</v>
      </c>
      <c r="F46" s="1285"/>
      <c r="G46" s="1285"/>
      <c r="H46" s="1286"/>
      <c r="I46" s="107" t="s">
        <v>509</v>
      </c>
      <c r="J46" s="108" t="s">
        <v>509</v>
      </c>
      <c r="K46" s="108" t="s">
        <v>509</v>
      </c>
      <c r="L46" s="108" t="s">
        <v>509</v>
      </c>
      <c r="M46" s="109" t="s">
        <v>509</v>
      </c>
    </row>
    <row r="47" spans="2:13" ht="27.75" customHeight="1" x14ac:dyDescent="0.15">
      <c r="B47" s="1279"/>
      <c r="C47" s="1280"/>
      <c r="D47" s="111"/>
      <c r="E47" s="1287" t="s">
        <v>37</v>
      </c>
      <c r="F47" s="1288"/>
      <c r="G47" s="1288"/>
      <c r="H47" s="1289"/>
      <c r="I47" s="107" t="s">
        <v>509</v>
      </c>
      <c r="J47" s="108" t="s">
        <v>509</v>
      </c>
      <c r="K47" s="108" t="s">
        <v>509</v>
      </c>
      <c r="L47" s="108" t="s">
        <v>509</v>
      </c>
      <c r="M47" s="109" t="s">
        <v>509</v>
      </c>
    </row>
    <row r="48" spans="2:13" ht="27.75" customHeight="1" x14ac:dyDescent="0.15">
      <c r="B48" s="1279"/>
      <c r="C48" s="1280"/>
      <c r="D48" s="106"/>
      <c r="E48" s="1285" t="s">
        <v>38</v>
      </c>
      <c r="F48" s="1285"/>
      <c r="G48" s="1285"/>
      <c r="H48" s="1286"/>
      <c r="I48" s="107" t="s">
        <v>509</v>
      </c>
      <c r="J48" s="108" t="s">
        <v>509</v>
      </c>
      <c r="K48" s="108" t="s">
        <v>509</v>
      </c>
      <c r="L48" s="108" t="s">
        <v>509</v>
      </c>
      <c r="M48" s="109" t="s">
        <v>509</v>
      </c>
    </row>
    <row r="49" spans="2:13" ht="27.75" customHeight="1" x14ac:dyDescent="0.15">
      <c r="B49" s="1281"/>
      <c r="C49" s="1282"/>
      <c r="D49" s="106"/>
      <c r="E49" s="1285" t="s">
        <v>39</v>
      </c>
      <c r="F49" s="1285"/>
      <c r="G49" s="1285"/>
      <c r="H49" s="1286"/>
      <c r="I49" s="107" t="s">
        <v>509</v>
      </c>
      <c r="J49" s="108" t="s">
        <v>509</v>
      </c>
      <c r="K49" s="108" t="s">
        <v>509</v>
      </c>
      <c r="L49" s="108" t="s">
        <v>509</v>
      </c>
      <c r="M49" s="109" t="s">
        <v>509</v>
      </c>
    </row>
    <row r="50" spans="2:13" ht="27.75" customHeight="1" x14ac:dyDescent="0.15">
      <c r="B50" s="1290" t="s">
        <v>40</v>
      </c>
      <c r="C50" s="1291"/>
      <c r="D50" s="112"/>
      <c r="E50" s="1285" t="s">
        <v>41</v>
      </c>
      <c r="F50" s="1285"/>
      <c r="G50" s="1285"/>
      <c r="H50" s="1286"/>
      <c r="I50" s="107">
        <v>3093</v>
      </c>
      <c r="J50" s="108">
        <v>2956</v>
      </c>
      <c r="K50" s="108">
        <v>2155</v>
      </c>
      <c r="L50" s="108">
        <v>3058</v>
      </c>
      <c r="M50" s="109">
        <v>3078</v>
      </c>
    </row>
    <row r="51" spans="2:13" ht="27.75" customHeight="1" x14ac:dyDescent="0.15">
      <c r="B51" s="1279"/>
      <c r="C51" s="1280"/>
      <c r="D51" s="106"/>
      <c r="E51" s="1285" t="s">
        <v>42</v>
      </c>
      <c r="F51" s="1285"/>
      <c r="G51" s="1285"/>
      <c r="H51" s="1286"/>
      <c r="I51" s="107" t="s">
        <v>509</v>
      </c>
      <c r="J51" s="108" t="s">
        <v>509</v>
      </c>
      <c r="K51" s="108" t="s">
        <v>509</v>
      </c>
      <c r="L51" s="108" t="s">
        <v>509</v>
      </c>
      <c r="M51" s="109" t="s">
        <v>509</v>
      </c>
    </row>
    <row r="52" spans="2:13" ht="27.75" customHeight="1" x14ac:dyDescent="0.15">
      <c r="B52" s="1281"/>
      <c r="C52" s="1282"/>
      <c r="D52" s="106"/>
      <c r="E52" s="1285" t="s">
        <v>43</v>
      </c>
      <c r="F52" s="1285"/>
      <c r="G52" s="1285"/>
      <c r="H52" s="1286"/>
      <c r="I52" s="107">
        <v>6935</v>
      </c>
      <c r="J52" s="108">
        <v>6883</v>
      </c>
      <c r="K52" s="108">
        <v>6812</v>
      </c>
      <c r="L52" s="108">
        <v>6470</v>
      </c>
      <c r="M52" s="109">
        <v>6372</v>
      </c>
    </row>
    <row r="53" spans="2:13" ht="27.75" customHeight="1" thickBot="1" x14ac:dyDescent="0.2">
      <c r="B53" s="1292" t="s">
        <v>44</v>
      </c>
      <c r="C53" s="1293"/>
      <c r="D53" s="113"/>
      <c r="E53" s="1294" t="s">
        <v>45</v>
      </c>
      <c r="F53" s="1294"/>
      <c r="G53" s="1294"/>
      <c r="H53" s="1295"/>
      <c r="I53" s="114">
        <v>1934</v>
      </c>
      <c r="J53" s="115">
        <v>2055</v>
      </c>
      <c r="K53" s="115">
        <v>2934</v>
      </c>
      <c r="L53" s="115">
        <v>1670</v>
      </c>
      <c r="M53" s="116">
        <v>1657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HzTAqSfMDfkqxmK8BIRGXhArBBsgUnRyK3nVbldPEzruSiYqEGNuMaIT2pbXDBzrTLZFpDUpfg/YMwt7P4IeQ==" saltValue="/2bqHtLIFk13xWEKZh5W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9" zoomScaleNormal="59"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1" t="s">
        <v>48</v>
      </c>
      <c r="D55" s="1301"/>
      <c r="E55" s="1302"/>
      <c r="F55" s="128">
        <v>1269</v>
      </c>
      <c r="G55" s="128">
        <v>1613</v>
      </c>
      <c r="H55" s="129">
        <v>1712</v>
      </c>
    </row>
    <row r="56" spans="2:8" ht="52.5" customHeight="1" x14ac:dyDescent="0.15">
      <c r="B56" s="130"/>
      <c r="C56" s="1303" t="s">
        <v>49</v>
      </c>
      <c r="D56" s="1303"/>
      <c r="E56" s="1304"/>
      <c r="F56" s="131">
        <v>45</v>
      </c>
      <c r="G56" s="131">
        <v>45</v>
      </c>
      <c r="H56" s="132">
        <v>45</v>
      </c>
    </row>
    <row r="57" spans="2:8" ht="53.25" customHeight="1" x14ac:dyDescent="0.15">
      <c r="B57" s="130"/>
      <c r="C57" s="1305" t="s">
        <v>50</v>
      </c>
      <c r="D57" s="1305"/>
      <c r="E57" s="1306"/>
      <c r="F57" s="133">
        <v>555</v>
      </c>
      <c r="G57" s="133">
        <v>460</v>
      </c>
      <c r="H57" s="134">
        <v>428</v>
      </c>
    </row>
    <row r="58" spans="2:8" ht="45.75" customHeight="1" x14ac:dyDescent="0.15">
      <c r="B58" s="135"/>
      <c r="C58" s="1307" t="s">
        <v>573</v>
      </c>
      <c r="D58" s="1308"/>
      <c r="E58" s="1309"/>
      <c r="F58" s="136">
        <v>361</v>
      </c>
      <c r="G58" s="137">
        <v>362</v>
      </c>
      <c r="H58" s="137">
        <v>362</v>
      </c>
    </row>
    <row r="59" spans="2:8" ht="45.75" customHeight="1" x14ac:dyDescent="0.15">
      <c r="B59" s="135"/>
      <c r="C59" s="384" t="s">
        <v>575</v>
      </c>
      <c r="D59" s="385"/>
      <c r="E59" s="386"/>
      <c r="F59" s="136">
        <v>47</v>
      </c>
      <c r="G59" s="137">
        <v>47</v>
      </c>
      <c r="H59" s="137">
        <v>47</v>
      </c>
    </row>
    <row r="60" spans="2:8" ht="45.75" customHeight="1" x14ac:dyDescent="0.15">
      <c r="B60" s="135"/>
      <c r="C60" s="384" t="s">
        <v>576</v>
      </c>
      <c r="D60" s="385"/>
      <c r="E60" s="386"/>
      <c r="F60" s="136">
        <v>11</v>
      </c>
      <c r="G60" s="137">
        <v>15</v>
      </c>
      <c r="H60" s="137">
        <v>13</v>
      </c>
    </row>
    <row r="61" spans="2:8" ht="45.75" customHeight="1" thickBot="1" x14ac:dyDescent="0.2">
      <c r="B61" s="135"/>
      <c r="C61" s="1296" t="s">
        <v>577</v>
      </c>
      <c r="D61" s="1297"/>
      <c r="E61" s="1298"/>
      <c r="F61" s="136">
        <v>5</v>
      </c>
      <c r="G61" s="137">
        <v>5</v>
      </c>
      <c r="H61" s="137">
        <v>5</v>
      </c>
    </row>
    <row r="62" spans="2:8" ht="45.75" customHeight="1" thickBot="1" x14ac:dyDescent="0.2">
      <c r="B62" s="138"/>
      <c r="C62" s="1296" t="s">
        <v>574</v>
      </c>
      <c r="D62" s="1297"/>
      <c r="E62" s="1298"/>
      <c r="F62" s="136">
        <v>131</v>
      </c>
      <c r="G62" s="137">
        <v>31</v>
      </c>
      <c r="H62" s="137">
        <v>0</v>
      </c>
    </row>
    <row r="63" spans="2:8" ht="52.5" customHeight="1" thickBot="1" x14ac:dyDescent="0.2">
      <c r="B63" s="139"/>
      <c r="C63" s="1299" t="s">
        <v>51</v>
      </c>
      <c r="D63" s="1299"/>
      <c r="E63" s="1300"/>
      <c r="F63" s="140">
        <v>1869</v>
      </c>
      <c r="G63" s="140">
        <v>2118</v>
      </c>
      <c r="H63" s="141">
        <v>2185</v>
      </c>
    </row>
    <row r="64" spans="2:8" ht="15" customHeight="1" x14ac:dyDescent="0.15"/>
  </sheetData>
  <sheetProtection algorithmName="SHA-512" hashValue="sMmyQJ1DwG6aiQHpA1HEdF+Xd99Z7H3yhUPqBse1DWGkMdKIWO3R/bzfCArTmR88zR/r6Sb/xl3xgBgXvRLp+g==" saltValue="zYh2yYN+9mqdgmkLzIUW5g==" spinCount="100000" sheet="1" objects="1" scenarios="1"/>
  <mergeCells count="7">
    <mergeCell ref="C61:E61"/>
    <mergeCell ref="C62:E62"/>
    <mergeCell ref="C63:E63"/>
    <mergeCell ref="C55:E55"/>
    <mergeCell ref="C56:E56"/>
    <mergeCell ref="C57:E57"/>
    <mergeCell ref="C58:E58"/>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7" customWidth="1"/>
    <col min="2" max="107" width="2.5" style="387" customWidth="1"/>
    <col min="108" max="108" width="6.125" style="389" customWidth="1"/>
    <col min="109" max="109" width="5.875" style="388"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424"/>
      <c r="B1" s="423"/>
      <c r="DD1" s="387"/>
      <c r="DE1" s="387"/>
    </row>
    <row r="2" spans="1:143" ht="25.5" customHeight="1" x14ac:dyDescent="0.15">
      <c r="A2" s="422"/>
      <c r="C2" s="422"/>
      <c r="O2" s="422"/>
      <c r="P2" s="422"/>
      <c r="Q2" s="422"/>
      <c r="R2" s="422"/>
      <c r="S2" s="422"/>
      <c r="T2" s="422"/>
      <c r="U2" s="422"/>
      <c r="V2" s="422"/>
      <c r="W2" s="422"/>
      <c r="X2" s="422"/>
      <c r="Y2" s="422"/>
      <c r="Z2" s="422"/>
      <c r="AA2" s="422"/>
      <c r="AB2" s="422"/>
      <c r="AC2" s="422"/>
      <c r="AD2" s="422"/>
      <c r="AE2" s="422"/>
      <c r="AF2" s="422"/>
      <c r="AG2" s="422"/>
      <c r="AH2" s="422"/>
      <c r="AI2" s="422"/>
      <c r="AU2" s="422"/>
      <c r="BG2" s="422"/>
      <c r="BS2" s="422"/>
      <c r="CE2" s="422"/>
      <c r="CQ2" s="422"/>
      <c r="DD2" s="387"/>
      <c r="DE2" s="387"/>
    </row>
    <row r="3" spans="1:143" ht="25.5" customHeight="1" x14ac:dyDescent="0.15">
      <c r="A3" s="422"/>
      <c r="C3" s="422"/>
      <c r="O3" s="422"/>
      <c r="P3" s="422"/>
      <c r="Q3" s="422"/>
      <c r="R3" s="422"/>
      <c r="S3" s="422"/>
      <c r="T3" s="422"/>
      <c r="U3" s="422"/>
      <c r="V3" s="422"/>
      <c r="W3" s="422"/>
      <c r="X3" s="422"/>
      <c r="Y3" s="422"/>
      <c r="Z3" s="422"/>
      <c r="AA3" s="422"/>
      <c r="AB3" s="422"/>
      <c r="AC3" s="422"/>
      <c r="AD3" s="422"/>
      <c r="AE3" s="422"/>
      <c r="AF3" s="422"/>
      <c r="AG3" s="422"/>
      <c r="AH3" s="422"/>
      <c r="AI3" s="422"/>
      <c r="AU3" s="422"/>
      <c r="BG3" s="422"/>
      <c r="BS3" s="422"/>
      <c r="CE3" s="422"/>
      <c r="CQ3" s="422"/>
      <c r="DD3" s="387"/>
      <c r="DE3" s="387"/>
    </row>
    <row r="4" spans="1:143" s="289" customFormat="1" ht="13.5" x14ac:dyDescent="0.15">
      <c r="A4" s="422"/>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2"/>
      <c r="CA4" s="422"/>
      <c r="CB4" s="422"/>
      <c r="CC4" s="422"/>
      <c r="CD4" s="422"/>
      <c r="CE4" s="422"/>
      <c r="CF4" s="422"/>
      <c r="CG4" s="422"/>
      <c r="CH4" s="422"/>
      <c r="CI4" s="422"/>
      <c r="CJ4" s="422"/>
      <c r="CK4" s="422"/>
      <c r="CL4" s="422"/>
      <c r="CM4" s="422"/>
      <c r="CN4" s="422"/>
      <c r="CO4" s="422"/>
      <c r="CP4" s="422"/>
      <c r="CQ4" s="422"/>
      <c r="CR4" s="422"/>
      <c r="CS4" s="422"/>
      <c r="CT4" s="422"/>
      <c r="CU4" s="422"/>
      <c r="CV4" s="422"/>
      <c r="CW4" s="422"/>
      <c r="CX4" s="422"/>
      <c r="CY4" s="422"/>
      <c r="CZ4" s="422"/>
      <c r="DA4" s="422"/>
      <c r="DB4" s="422"/>
      <c r="DC4" s="422"/>
      <c r="DD4" s="422"/>
      <c r="DE4" s="422"/>
      <c r="DF4" s="290"/>
      <c r="DG4" s="290"/>
      <c r="DH4" s="290"/>
      <c r="DI4" s="290"/>
      <c r="DJ4" s="290"/>
      <c r="DK4" s="290"/>
      <c r="DL4" s="290"/>
      <c r="DM4" s="290"/>
      <c r="DN4" s="290"/>
      <c r="DO4" s="290"/>
      <c r="DP4" s="290"/>
      <c r="DQ4" s="290"/>
      <c r="DR4" s="290"/>
      <c r="DS4" s="290"/>
      <c r="DT4" s="290"/>
      <c r="DU4" s="290"/>
      <c r="DV4" s="290"/>
      <c r="DW4" s="290"/>
    </row>
    <row r="5" spans="1:143" s="289" customFormat="1" ht="13.5" x14ac:dyDescent="0.15">
      <c r="A5" s="422"/>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c r="BW5" s="422"/>
      <c r="BX5" s="422"/>
      <c r="BY5" s="422"/>
      <c r="BZ5" s="422"/>
      <c r="CA5" s="422"/>
      <c r="CB5" s="422"/>
      <c r="CC5" s="422"/>
      <c r="CD5" s="422"/>
      <c r="CE5" s="422"/>
      <c r="CF5" s="422"/>
      <c r="CG5" s="422"/>
      <c r="CH5" s="422"/>
      <c r="CI5" s="422"/>
      <c r="CJ5" s="422"/>
      <c r="CK5" s="422"/>
      <c r="CL5" s="422"/>
      <c r="CM5" s="422"/>
      <c r="CN5" s="422"/>
      <c r="CO5" s="422"/>
      <c r="CP5" s="422"/>
      <c r="CQ5" s="422"/>
      <c r="CR5" s="422"/>
      <c r="CS5" s="422"/>
      <c r="CT5" s="422"/>
      <c r="CU5" s="422"/>
      <c r="CV5" s="422"/>
      <c r="CW5" s="422"/>
      <c r="CX5" s="422"/>
      <c r="CY5" s="422"/>
      <c r="CZ5" s="422"/>
      <c r="DA5" s="422"/>
      <c r="DB5" s="422"/>
      <c r="DC5" s="422"/>
      <c r="DD5" s="422"/>
      <c r="DE5" s="422"/>
      <c r="DF5" s="290"/>
      <c r="DG5" s="290"/>
      <c r="DH5" s="290"/>
      <c r="DI5" s="290"/>
      <c r="DJ5" s="290"/>
      <c r="DK5" s="290"/>
      <c r="DL5" s="290"/>
      <c r="DM5" s="290"/>
      <c r="DN5" s="290"/>
      <c r="DO5" s="290"/>
      <c r="DP5" s="290"/>
      <c r="DQ5" s="290"/>
      <c r="DR5" s="290"/>
      <c r="DS5" s="290"/>
      <c r="DT5" s="290"/>
      <c r="DU5" s="290"/>
      <c r="DV5" s="290"/>
      <c r="DW5" s="290"/>
    </row>
    <row r="6" spans="1:143" s="289" customFormat="1" ht="13.5" x14ac:dyDescent="0.15">
      <c r="A6" s="422"/>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c r="BK6" s="422"/>
      <c r="BL6" s="422"/>
      <c r="BM6" s="422"/>
      <c r="BN6" s="422"/>
      <c r="BO6" s="422"/>
      <c r="BP6" s="422"/>
      <c r="BQ6" s="422"/>
      <c r="BR6" s="422"/>
      <c r="BS6" s="422"/>
      <c r="BT6" s="422"/>
      <c r="BU6" s="422"/>
      <c r="BV6" s="422"/>
      <c r="BW6" s="422"/>
      <c r="BX6" s="422"/>
      <c r="BY6" s="422"/>
      <c r="BZ6" s="422"/>
      <c r="CA6" s="422"/>
      <c r="CB6" s="422"/>
      <c r="CC6" s="422"/>
      <c r="CD6" s="422"/>
      <c r="CE6" s="422"/>
      <c r="CF6" s="422"/>
      <c r="CG6" s="422"/>
      <c r="CH6" s="422"/>
      <c r="CI6" s="422"/>
      <c r="CJ6" s="422"/>
      <c r="CK6" s="422"/>
      <c r="CL6" s="422"/>
      <c r="CM6" s="422"/>
      <c r="CN6" s="422"/>
      <c r="CO6" s="422"/>
      <c r="CP6" s="422"/>
      <c r="CQ6" s="422"/>
      <c r="CR6" s="422"/>
      <c r="CS6" s="422"/>
      <c r="CT6" s="422"/>
      <c r="CU6" s="422"/>
      <c r="CV6" s="422"/>
      <c r="CW6" s="422"/>
      <c r="CX6" s="422"/>
      <c r="CY6" s="422"/>
      <c r="CZ6" s="422"/>
      <c r="DA6" s="422"/>
      <c r="DB6" s="422"/>
      <c r="DC6" s="422"/>
      <c r="DD6" s="422"/>
      <c r="DE6" s="422"/>
      <c r="DF6" s="290"/>
      <c r="DG6" s="290"/>
      <c r="DH6" s="290"/>
      <c r="DI6" s="290"/>
      <c r="DJ6" s="290"/>
      <c r="DK6" s="290"/>
      <c r="DL6" s="290"/>
      <c r="DM6" s="290"/>
      <c r="DN6" s="290"/>
      <c r="DO6" s="290"/>
      <c r="DP6" s="290"/>
      <c r="DQ6" s="290"/>
      <c r="DR6" s="290"/>
      <c r="DS6" s="290"/>
      <c r="DT6" s="290"/>
      <c r="DU6" s="290"/>
      <c r="DV6" s="290"/>
      <c r="DW6" s="290"/>
    </row>
    <row r="7" spans="1:143" s="289" customFormat="1" ht="13.5" x14ac:dyDescent="0.15">
      <c r="A7" s="422"/>
      <c r="B7" s="422"/>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2"/>
      <c r="BN7" s="422"/>
      <c r="BO7" s="422"/>
      <c r="BP7" s="422"/>
      <c r="BQ7" s="422"/>
      <c r="BR7" s="422"/>
      <c r="BS7" s="422"/>
      <c r="BT7" s="422"/>
      <c r="BU7" s="422"/>
      <c r="BV7" s="422"/>
      <c r="BW7" s="422"/>
      <c r="BX7" s="422"/>
      <c r="BY7" s="422"/>
      <c r="BZ7" s="422"/>
      <c r="CA7" s="422"/>
      <c r="CB7" s="422"/>
      <c r="CC7" s="422"/>
      <c r="CD7" s="422"/>
      <c r="CE7" s="422"/>
      <c r="CF7" s="422"/>
      <c r="CG7" s="422"/>
      <c r="CH7" s="422"/>
      <c r="CI7" s="422"/>
      <c r="CJ7" s="422"/>
      <c r="CK7" s="422"/>
      <c r="CL7" s="422"/>
      <c r="CM7" s="422"/>
      <c r="CN7" s="422"/>
      <c r="CO7" s="422"/>
      <c r="CP7" s="422"/>
      <c r="CQ7" s="422"/>
      <c r="CR7" s="422"/>
      <c r="CS7" s="422"/>
      <c r="CT7" s="422"/>
      <c r="CU7" s="422"/>
      <c r="CV7" s="422"/>
      <c r="CW7" s="422"/>
      <c r="CX7" s="422"/>
      <c r="CY7" s="422"/>
      <c r="CZ7" s="422"/>
      <c r="DA7" s="422"/>
      <c r="DB7" s="422"/>
      <c r="DC7" s="422"/>
      <c r="DD7" s="422"/>
      <c r="DE7" s="422"/>
      <c r="DF7" s="290"/>
      <c r="DG7" s="290"/>
      <c r="DH7" s="290"/>
      <c r="DI7" s="290"/>
      <c r="DJ7" s="290"/>
      <c r="DK7" s="290"/>
      <c r="DL7" s="290"/>
      <c r="DM7" s="290"/>
      <c r="DN7" s="290"/>
      <c r="DO7" s="290"/>
      <c r="DP7" s="290"/>
      <c r="DQ7" s="290"/>
      <c r="DR7" s="290"/>
      <c r="DS7" s="290"/>
      <c r="DT7" s="290"/>
      <c r="DU7" s="290"/>
      <c r="DV7" s="290"/>
      <c r="DW7" s="290"/>
    </row>
    <row r="8" spans="1:143" s="289" customFormat="1" ht="13.5" x14ac:dyDescent="0.15">
      <c r="A8" s="422"/>
      <c r="B8" s="422"/>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2"/>
      <c r="AV8" s="422"/>
      <c r="AW8" s="422"/>
      <c r="AX8" s="422"/>
      <c r="AY8" s="422"/>
      <c r="AZ8" s="422"/>
      <c r="BA8" s="422"/>
      <c r="BB8" s="422"/>
      <c r="BC8" s="422"/>
      <c r="BD8" s="422"/>
      <c r="BE8" s="422"/>
      <c r="BF8" s="422"/>
      <c r="BG8" s="422"/>
      <c r="BH8" s="422"/>
      <c r="BI8" s="422"/>
      <c r="BJ8" s="422"/>
      <c r="BK8" s="422"/>
      <c r="BL8" s="422"/>
      <c r="BM8" s="422"/>
      <c r="BN8" s="422"/>
      <c r="BO8" s="422"/>
      <c r="BP8" s="422"/>
      <c r="BQ8" s="422"/>
      <c r="BR8" s="422"/>
      <c r="BS8" s="422"/>
      <c r="BT8" s="422"/>
      <c r="BU8" s="422"/>
      <c r="BV8" s="422"/>
      <c r="BW8" s="422"/>
      <c r="BX8" s="422"/>
      <c r="BY8" s="422"/>
      <c r="BZ8" s="422"/>
      <c r="CA8" s="422"/>
      <c r="CB8" s="422"/>
      <c r="CC8" s="422"/>
      <c r="CD8" s="422"/>
      <c r="CE8" s="422"/>
      <c r="CF8" s="422"/>
      <c r="CG8" s="422"/>
      <c r="CH8" s="422"/>
      <c r="CI8" s="422"/>
      <c r="CJ8" s="422"/>
      <c r="CK8" s="422"/>
      <c r="CL8" s="422"/>
      <c r="CM8" s="422"/>
      <c r="CN8" s="422"/>
      <c r="CO8" s="422"/>
      <c r="CP8" s="422"/>
      <c r="CQ8" s="422"/>
      <c r="CR8" s="422"/>
      <c r="CS8" s="422"/>
      <c r="CT8" s="422"/>
      <c r="CU8" s="422"/>
      <c r="CV8" s="422"/>
      <c r="CW8" s="422"/>
      <c r="CX8" s="422"/>
      <c r="CY8" s="422"/>
      <c r="CZ8" s="422"/>
      <c r="DA8" s="422"/>
      <c r="DB8" s="422"/>
      <c r="DC8" s="422"/>
      <c r="DD8" s="422"/>
      <c r="DE8" s="422"/>
      <c r="DF8" s="290"/>
      <c r="DG8" s="290"/>
      <c r="DH8" s="290"/>
      <c r="DI8" s="290"/>
      <c r="DJ8" s="290"/>
      <c r="DK8" s="290"/>
      <c r="DL8" s="290"/>
      <c r="DM8" s="290"/>
      <c r="DN8" s="290"/>
      <c r="DO8" s="290"/>
      <c r="DP8" s="290"/>
      <c r="DQ8" s="290"/>
      <c r="DR8" s="290"/>
      <c r="DS8" s="290"/>
      <c r="DT8" s="290"/>
      <c r="DU8" s="290"/>
      <c r="DV8" s="290"/>
      <c r="DW8" s="290"/>
    </row>
    <row r="9" spans="1:143" s="289" customFormat="1" ht="13.5" x14ac:dyDescent="0.15">
      <c r="A9" s="422"/>
      <c r="B9" s="422"/>
      <c r="C9" s="422"/>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c r="CM9" s="422"/>
      <c r="CN9" s="422"/>
      <c r="CO9" s="422"/>
      <c r="CP9" s="422"/>
      <c r="CQ9" s="422"/>
      <c r="CR9" s="422"/>
      <c r="CS9" s="422"/>
      <c r="CT9" s="422"/>
      <c r="CU9" s="422"/>
      <c r="CV9" s="422"/>
      <c r="CW9" s="422"/>
      <c r="CX9" s="422"/>
      <c r="CY9" s="422"/>
      <c r="CZ9" s="422"/>
      <c r="DA9" s="422"/>
      <c r="DB9" s="422"/>
      <c r="DC9" s="422"/>
      <c r="DD9" s="422"/>
      <c r="DE9" s="422"/>
      <c r="DF9" s="290"/>
      <c r="DG9" s="290"/>
      <c r="DH9" s="290"/>
      <c r="DI9" s="290"/>
      <c r="DJ9" s="290"/>
      <c r="DK9" s="290"/>
      <c r="DL9" s="290"/>
      <c r="DM9" s="290"/>
      <c r="DN9" s="290"/>
      <c r="DO9" s="290"/>
      <c r="DP9" s="290"/>
      <c r="DQ9" s="290"/>
      <c r="DR9" s="290"/>
      <c r="DS9" s="290"/>
      <c r="DT9" s="290"/>
      <c r="DU9" s="290"/>
      <c r="DV9" s="290"/>
      <c r="DW9" s="290"/>
    </row>
    <row r="10" spans="1:143" s="289" customFormat="1" ht="13.5" x14ac:dyDescent="0.15">
      <c r="A10" s="422"/>
      <c r="B10" s="422"/>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2"/>
      <c r="BI10" s="422"/>
      <c r="BJ10" s="422"/>
      <c r="BK10" s="422"/>
      <c r="BL10" s="422"/>
      <c r="BM10" s="422"/>
      <c r="BN10" s="422"/>
      <c r="BO10" s="422"/>
      <c r="BP10" s="422"/>
      <c r="BQ10" s="422"/>
      <c r="BR10" s="422"/>
      <c r="BS10" s="422"/>
      <c r="BT10" s="422"/>
      <c r="BU10" s="422"/>
      <c r="BV10" s="422"/>
      <c r="BW10" s="422"/>
      <c r="BX10" s="422"/>
      <c r="BY10" s="422"/>
      <c r="BZ10" s="422"/>
      <c r="CA10" s="422"/>
      <c r="CB10" s="422"/>
      <c r="CC10" s="422"/>
      <c r="CD10" s="422"/>
      <c r="CE10" s="422"/>
      <c r="CF10" s="422"/>
      <c r="CG10" s="422"/>
      <c r="CH10" s="422"/>
      <c r="CI10" s="422"/>
      <c r="CJ10" s="422"/>
      <c r="CK10" s="422"/>
      <c r="CL10" s="422"/>
      <c r="CM10" s="422"/>
      <c r="CN10" s="422"/>
      <c r="CO10" s="422"/>
      <c r="CP10" s="422"/>
      <c r="CQ10" s="422"/>
      <c r="CR10" s="422"/>
      <c r="CS10" s="422"/>
      <c r="CT10" s="422"/>
      <c r="CU10" s="422"/>
      <c r="CV10" s="422"/>
      <c r="CW10" s="422"/>
      <c r="CX10" s="422"/>
      <c r="CY10" s="422"/>
      <c r="CZ10" s="422"/>
      <c r="DA10" s="422"/>
      <c r="DB10" s="422"/>
      <c r="DC10" s="422"/>
      <c r="DD10" s="422"/>
      <c r="DE10" s="422"/>
      <c r="DF10" s="290"/>
      <c r="DG10" s="290"/>
      <c r="DH10" s="290"/>
      <c r="DI10" s="290"/>
      <c r="DJ10" s="290"/>
      <c r="DK10" s="290"/>
      <c r="DL10" s="290"/>
      <c r="DM10" s="290"/>
      <c r="DN10" s="290"/>
      <c r="DO10" s="290"/>
      <c r="DP10" s="290"/>
      <c r="DQ10" s="290"/>
      <c r="DR10" s="290"/>
      <c r="DS10" s="290"/>
      <c r="DT10" s="290"/>
      <c r="DU10" s="290"/>
      <c r="DV10" s="290"/>
      <c r="DW10" s="290"/>
      <c r="EM10" s="289" t="s">
        <v>608</v>
      </c>
    </row>
    <row r="11" spans="1:143" s="289" customFormat="1" ht="13.5" x14ac:dyDescent="0.15">
      <c r="A11" s="422"/>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2"/>
      <c r="BK11" s="422"/>
      <c r="BL11" s="422"/>
      <c r="BM11" s="422"/>
      <c r="BN11" s="422"/>
      <c r="BO11" s="422"/>
      <c r="BP11" s="422"/>
      <c r="BQ11" s="422"/>
      <c r="BR11" s="422"/>
      <c r="BS11" s="422"/>
      <c r="BT11" s="422"/>
      <c r="BU11" s="422"/>
      <c r="BV11" s="422"/>
      <c r="BW11" s="422"/>
      <c r="BX11" s="422"/>
      <c r="BY11" s="422"/>
      <c r="BZ11" s="422"/>
      <c r="CA11" s="422"/>
      <c r="CB11" s="422"/>
      <c r="CC11" s="422"/>
      <c r="CD11" s="422"/>
      <c r="CE11" s="422"/>
      <c r="CF11" s="422"/>
      <c r="CG11" s="422"/>
      <c r="CH11" s="422"/>
      <c r="CI11" s="422"/>
      <c r="CJ11" s="422"/>
      <c r="CK11" s="422"/>
      <c r="CL11" s="422"/>
      <c r="CM11" s="422"/>
      <c r="CN11" s="422"/>
      <c r="CO11" s="422"/>
      <c r="CP11" s="422"/>
      <c r="CQ11" s="422"/>
      <c r="CR11" s="422"/>
      <c r="CS11" s="422"/>
      <c r="CT11" s="422"/>
      <c r="CU11" s="422"/>
      <c r="CV11" s="422"/>
      <c r="CW11" s="422"/>
      <c r="CX11" s="422"/>
      <c r="CY11" s="422"/>
      <c r="CZ11" s="422"/>
      <c r="DA11" s="422"/>
      <c r="DB11" s="422"/>
      <c r="DC11" s="422"/>
      <c r="DD11" s="422"/>
      <c r="DE11" s="422"/>
      <c r="DF11" s="290"/>
      <c r="DG11" s="290"/>
      <c r="DH11" s="290"/>
      <c r="DI11" s="290"/>
      <c r="DJ11" s="290"/>
      <c r="DK11" s="290"/>
      <c r="DL11" s="290"/>
      <c r="DM11" s="290"/>
      <c r="DN11" s="290"/>
      <c r="DO11" s="290"/>
      <c r="DP11" s="290"/>
      <c r="DQ11" s="290"/>
      <c r="DR11" s="290"/>
      <c r="DS11" s="290"/>
      <c r="DT11" s="290"/>
      <c r="DU11" s="290"/>
      <c r="DV11" s="290"/>
      <c r="DW11" s="290"/>
    </row>
    <row r="12" spans="1:143" s="289" customFormat="1" ht="13.5" x14ac:dyDescent="0.15">
      <c r="A12" s="422"/>
      <c r="B12" s="422"/>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c r="AR12" s="422"/>
      <c r="AS12" s="422"/>
      <c r="AT12" s="422"/>
      <c r="AU12" s="422"/>
      <c r="AV12" s="422"/>
      <c r="AW12" s="422"/>
      <c r="AX12" s="422"/>
      <c r="AY12" s="422"/>
      <c r="AZ12" s="422"/>
      <c r="BA12" s="422"/>
      <c r="BB12" s="422"/>
      <c r="BC12" s="422"/>
      <c r="BD12" s="422"/>
      <c r="BE12" s="422"/>
      <c r="BF12" s="422"/>
      <c r="BG12" s="422"/>
      <c r="BH12" s="422"/>
      <c r="BI12" s="422"/>
      <c r="BJ12" s="422"/>
      <c r="BK12" s="422"/>
      <c r="BL12" s="422"/>
      <c r="BM12" s="422"/>
      <c r="BN12" s="422"/>
      <c r="BO12" s="422"/>
      <c r="BP12" s="422"/>
      <c r="BQ12" s="422"/>
      <c r="BR12" s="422"/>
      <c r="BS12" s="422"/>
      <c r="BT12" s="422"/>
      <c r="BU12" s="422"/>
      <c r="BV12" s="422"/>
      <c r="BW12" s="422"/>
      <c r="BX12" s="422"/>
      <c r="BY12" s="422"/>
      <c r="BZ12" s="422"/>
      <c r="CA12" s="422"/>
      <c r="CB12" s="422"/>
      <c r="CC12" s="422"/>
      <c r="CD12" s="422"/>
      <c r="CE12" s="422"/>
      <c r="CF12" s="422"/>
      <c r="CG12" s="422"/>
      <c r="CH12" s="422"/>
      <c r="CI12" s="422"/>
      <c r="CJ12" s="422"/>
      <c r="CK12" s="422"/>
      <c r="CL12" s="422"/>
      <c r="CM12" s="422"/>
      <c r="CN12" s="422"/>
      <c r="CO12" s="422"/>
      <c r="CP12" s="422"/>
      <c r="CQ12" s="422"/>
      <c r="CR12" s="422"/>
      <c r="CS12" s="422"/>
      <c r="CT12" s="422"/>
      <c r="CU12" s="422"/>
      <c r="CV12" s="422"/>
      <c r="CW12" s="422"/>
      <c r="CX12" s="422"/>
      <c r="CY12" s="422"/>
      <c r="CZ12" s="422"/>
      <c r="DA12" s="422"/>
      <c r="DB12" s="422"/>
      <c r="DC12" s="422"/>
      <c r="DD12" s="422"/>
      <c r="DE12" s="422"/>
      <c r="DF12" s="290"/>
      <c r="DG12" s="290"/>
      <c r="DH12" s="290"/>
      <c r="DI12" s="290"/>
      <c r="DJ12" s="290"/>
      <c r="DK12" s="290"/>
      <c r="DL12" s="290"/>
      <c r="DM12" s="290"/>
      <c r="DN12" s="290"/>
      <c r="DO12" s="290"/>
      <c r="DP12" s="290"/>
      <c r="DQ12" s="290"/>
      <c r="DR12" s="290"/>
      <c r="DS12" s="290"/>
      <c r="DT12" s="290"/>
      <c r="DU12" s="290"/>
      <c r="DV12" s="290"/>
      <c r="DW12" s="290"/>
      <c r="EM12" s="289" t="s">
        <v>608</v>
      </c>
    </row>
    <row r="13" spans="1:143" s="289" customFormat="1" ht="13.5" x14ac:dyDescent="0.15">
      <c r="A13" s="422"/>
      <c r="B13" s="422"/>
      <c r="C13" s="422"/>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22"/>
      <c r="AU13" s="422"/>
      <c r="AV13" s="422"/>
      <c r="AW13" s="422"/>
      <c r="AX13" s="422"/>
      <c r="AY13" s="422"/>
      <c r="AZ13" s="422"/>
      <c r="BA13" s="422"/>
      <c r="BB13" s="422"/>
      <c r="BC13" s="422"/>
      <c r="BD13" s="422"/>
      <c r="BE13" s="422"/>
      <c r="BF13" s="422"/>
      <c r="BG13" s="422"/>
      <c r="BH13" s="422"/>
      <c r="BI13" s="422"/>
      <c r="BJ13" s="422"/>
      <c r="BK13" s="422"/>
      <c r="BL13" s="422"/>
      <c r="BM13" s="422"/>
      <c r="BN13" s="422"/>
      <c r="BO13" s="422"/>
      <c r="BP13" s="422"/>
      <c r="BQ13" s="422"/>
      <c r="BR13" s="422"/>
      <c r="BS13" s="422"/>
      <c r="BT13" s="422"/>
      <c r="BU13" s="422"/>
      <c r="BV13" s="422"/>
      <c r="BW13" s="422"/>
      <c r="BX13" s="422"/>
      <c r="BY13" s="422"/>
      <c r="BZ13" s="422"/>
      <c r="CA13" s="422"/>
      <c r="CB13" s="422"/>
      <c r="CC13" s="422"/>
      <c r="CD13" s="422"/>
      <c r="CE13" s="422"/>
      <c r="CF13" s="422"/>
      <c r="CG13" s="422"/>
      <c r="CH13" s="422"/>
      <c r="CI13" s="422"/>
      <c r="CJ13" s="422"/>
      <c r="CK13" s="422"/>
      <c r="CL13" s="422"/>
      <c r="CM13" s="422"/>
      <c r="CN13" s="422"/>
      <c r="CO13" s="422"/>
      <c r="CP13" s="422"/>
      <c r="CQ13" s="422"/>
      <c r="CR13" s="422"/>
      <c r="CS13" s="422"/>
      <c r="CT13" s="422"/>
      <c r="CU13" s="422"/>
      <c r="CV13" s="422"/>
      <c r="CW13" s="422"/>
      <c r="CX13" s="422"/>
      <c r="CY13" s="422"/>
      <c r="CZ13" s="422"/>
      <c r="DA13" s="422"/>
      <c r="DB13" s="422"/>
      <c r="DC13" s="422"/>
      <c r="DD13" s="422"/>
      <c r="DE13" s="422"/>
      <c r="DF13" s="290"/>
      <c r="DG13" s="290"/>
      <c r="DH13" s="290"/>
      <c r="DI13" s="290"/>
      <c r="DJ13" s="290"/>
      <c r="DK13" s="290"/>
      <c r="DL13" s="290"/>
      <c r="DM13" s="290"/>
      <c r="DN13" s="290"/>
      <c r="DO13" s="290"/>
      <c r="DP13" s="290"/>
      <c r="DQ13" s="290"/>
      <c r="DR13" s="290"/>
      <c r="DS13" s="290"/>
      <c r="DT13" s="290"/>
      <c r="DU13" s="290"/>
      <c r="DV13" s="290"/>
      <c r="DW13" s="290"/>
    </row>
    <row r="14" spans="1:143" s="289" customFormat="1" ht="13.5" x14ac:dyDescent="0.15">
      <c r="A14" s="422"/>
      <c r="B14" s="422"/>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2"/>
      <c r="AS14" s="422"/>
      <c r="AT14" s="422"/>
      <c r="AU14" s="422"/>
      <c r="AV14" s="422"/>
      <c r="AW14" s="422"/>
      <c r="AX14" s="422"/>
      <c r="AY14" s="422"/>
      <c r="AZ14" s="422"/>
      <c r="BA14" s="422"/>
      <c r="BB14" s="422"/>
      <c r="BC14" s="422"/>
      <c r="BD14" s="422"/>
      <c r="BE14" s="422"/>
      <c r="BF14" s="422"/>
      <c r="BG14" s="422"/>
      <c r="BH14" s="422"/>
      <c r="BI14" s="422"/>
      <c r="BJ14" s="422"/>
      <c r="BK14" s="422"/>
      <c r="BL14" s="422"/>
      <c r="BM14" s="422"/>
      <c r="BN14" s="422"/>
      <c r="BO14" s="422"/>
      <c r="BP14" s="422"/>
      <c r="BQ14" s="422"/>
      <c r="BR14" s="422"/>
      <c r="BS14" s="422"/>
      <c r="BT14" s="422"/>
      <c r="BU14" s="422"/>
      <c r="BV14" s="422"/>
      <c r="BW14" s="422"/>
      <c r="BX14" s="422"/>
      <c r="BY14" s="422"/>
      <c r="BZ14" s="422"/>
      <c r="CA14" s="422"/>
      <c r="CB14" s="422"/>
      <c r="CC14" s="422"/>
      <c r="CD14" s="422"/>
      <c r="CE14" s="422"/>
      <c r="CF14" s="422"/>
      <c r="CG14" s="422"/>
      <c r="CH14" s="422"/>
      <c r="CI14" s="422"/>
      <c r="CJ14" s="422"/>
      <c r="CK14" s="422"/>
      <c r="CL14" s="422"/>
      <c r="CM14" s="422"/>
      <c r="CN14" s="422"/>
      <c r="CO14" s="422"/>
      <c r="CP14" s="422"/>
      <c r="CQ14" s="422"/>
      <c r="CR14" s="422"/>
      <c r="CS14" s="422"/>
      <c r="CT14" s="422"/>
      <c r="CU14" s="422"/>
      <c r="CV14" s="422"/>
      <c r="CW14" s="422"/>
      <c r="CX14" s="422"/>
      <c r="CY14" s="422"/>
      <c r="CZ14" s="422"/>
      <c r="DA14" s="422"/>
      <c r="DB14" s="422"/>
      <c r="DC14" s="422"/>
      <c r="DD14" s="422"/>
      <c r="DE14" s="422"/>
      <c r="DF14" s="290"/>
      <c r="DG14" s="290"/>
      <c r="DH14" s="290"/>
      <c r="DI14" s="290"/>
      <c r="DJ14" s="290"/>
      <c r="DK14" s="290"/>
      <c r="DL14" s="290"/>
      <c r="DM14" s="290"/>
      <c r="DN14" s="290"/>
      <c r="DO14" s="290"/>
      <c r="DP14" s="290"/>
      <c r="DQ14" s="290"/>
      <c r="DR14" s="290"/>
      <c r="DS14" s="290"/>
      <c r="DT14" s="290"/>
      <c r="DU14" s="290"/>
      <c r="DV14" s="290"/>
      <c r="DW14" s="290"/>
    </row>
    <row r="15" spans="1:143" s="289" customFormat="1" ht="13.5" x14ac:dyDescent="0.15">
      <c r="A15" s="387"/>
      <c r="B15" s="422"/>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2"/>
      <c r="BC15" s="422"/>
      <c r="BD15" s="422"/>
      <c r="BE15" s="422"/>
      <c r="BF15" s="422"/>
      <c r="BG15" s="422"/>
      <c r="BH15" s="422"/>
      <c r="BI15" s="422"/>
      <c r="BJ15" s="422"/>
      <c r="BK15" s="422"/>
      <c r="BL15" s="422"/>
      <c r="BM15" s="422"/>
      <c r="BN15" s="422"/>
      <c r="BO15" s="422"/>
      <c r="BP15" s="422"/>
      <c r="BQ15" s="422"/>
      <c r="BR15" s="422"/>
      <c r="BS15" s="422"/>
      <c r="BT15" s="422"/>
      <c r="BU15" s="422"/>
      <c r="BV15" s="422"/>
      <c r="BW15" s="422"/>
      <c r="BX15" s="422"/>
      <c r="BY15" s="422"/>
      <c r="BZ15" s="422"/>
      <c r="CA15" s="422"/>
      <c r="CB15" s="422"/>
      <c r="CC15" s="422"/>
      <c r="CD15" s="422"/>
      <c r="CE15" s="422"/>
      <c r="CF15" s="422"/>
      <c r="CG15" s="422"/>
      <c r="CH15" s="422"/>
      <c r="CI15" s="422"/>
      <c r="CJ15" s="422"/>
      <c r="CK15" s="422"/>
      <c r="CL15" s="422"/>
      <c r="CM15" s="422"/>
      <c r="CN15" s="422"/>
      <c r="CO15" s="422"/>
      <c r="CP15" s="422"/>
      <c r="CQ15" s="422"/>
      <c r="CR15" s="422"/>
      <c r="CS15" s="422"/>
      <c r="CT15" s="422"/>
      <c r="CU15" s="422"/>
      <c r="CV15" s="422"/>
      <c r="CW15" s="422"/>
      <c r="CX15" s="422"/>
      <c r="CY15" s="422"/>
      <c r="CZ15" s="422"/>
      <c r="DA15" s="422"/>
      <c r="DB15" s="422"/>
      <c r="DC15" s="422"/>
      <c r="DD15" s="422"/>
      <c r="DE15" s="422"/>
      <c r="DF15" s="290"/>
      <c r="DG15" s="290"/>
      <c r="DH15" s="290"/>
      <c r="DI15" s="290"/>
      <c r="DJ15" s="290"/>
      <c r="DK15" s="290"/>
      <c r="DL15" s="290"/>
      <c r="DM15" s="290"/>
      <c r="DN15" s="290"/>
      <c r="DO15" s="290"/>
      <c r="DP15" s="290"/>
      <c r="DQ15" s="290"/>
      <c r="DR15" s="290"/>
      <c r="DS15" s="290"/>
      <c r="DT15" s="290"/>
      <c r="DU15" s="290"/>
      <c r="DV15" s="290"/>
      <c r="DW15" s="290"/>
    </row>
    <row r="16" spans="1:143" s="289" customFormat="1" ht="13.5" x14ac:dyDescent="0.15">
      <c r="A16" s="387"/>
      <c r="B16" s="422"/>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22"/>
      <c r="AR16" s="422"/>
      <c r="AS16" s="422"/>
      <c r="AT16" s="422"/>
      <c r="AU16" s="422"/>
      <c r="AV16" s="422"/>
      <c r="AW16" s="422"/>
      <c r="AX16" s="422"/>
      <c r="AY16" s="422"/>
      <c r="AZ16" s="422"/>
      <c r="BA16" s="422"/>
      <c r="BB16" s="422"/>
      <c r="BC16" s="422"/>
      <c r="BD16" s="422"/>
      <c r="BE16" s="422"/>
      <c r="BF16" s="422"/>
      <c r="BG16" s="422"/>
      <c r="BH16" s="422"/>
      <c r="BI16" s="422"/>
      <c r="BJ16" s="422"/>
      <c r="BK16" s="422"/>
      <c r="BL16" s="422"/>
      <c r="BM16" s="422"/>
      <c r="BN16" s="422"/>
      <c r="BO16" s="422"/>
      <c r="BP16" s="422"/>
      <c r="BQ16" s="422"/>
      <c r="BR16" s="422"/>
      <c r="BS16" s="422"/>
      <c r="BT16" s="422"/>
      <c r="BU16" s="422"/>
      <c r="BV16" s="422"/>
      <c r="BW16" s="422"/>
      <c r="BX16" s="422"/>
      <c r="BY16" s="422"/>
      <c r="BZ16" s="422"/>
      <c r="CA16" s="422"/>
      <c r="CB16" s="422"/>
      <c r="CC16" s="422"/>
      <c r="CD16" s="422"/>
      <c r="CE16" s="422"/>
      <c r="CF16" s="422"/>
      <c r="CG16" s="422"/>
      <c r="CH16" s="422"/>
      <c r="CI16" s="422"/>
      <c r="CJ16" s="422"/>
      <c r="CK16" s="422"/>
      <c r="CL16" s="422"/>
      <c r="CM16" s="422"/>
      <c r="CN16" s="422"/>
      <c r="CO16" s="422"/>
      <c r="CP16" s="422"/>
      <c r="CQ16" s="422"/>
      <c r="CR16" s="422"/>
      <c r="CS16" s="422"/>
      <c r="CT16" s="422"/>
      <c r="CU16" s="422"/>
      <c r="CV16" s="422"/>
      <c r="CW16" s="422"/>
      <c r="CX16" s="422"/>
      <c r="CY16" s="422"/>
      <c r="CZ16" s="422"/>
      <c r="DA16" s="422"/>
      <c r="DB16" s="422"/>
      <c r="DC16" s="422"/>
      <c r="DD16" s="422"/>
      <c r="DE16" s="422"/>
      <c r="DF16" s="290"/>
      <c r="DG16" s="290"/>
      <c r="DH16" s="290"/>
      <c r="DI16" s="290"/>
      <c r="DJ16" s="290"/>
      <c r="DK16" s="290"/>
      <c r="DL16" s="290"/>
      <c r="DM16" s="290"/>
      <c r="DN16" s="290"/>
      <c r="DO16" s="290"/>
      <c r="DP16" s="290"/>
      <c r="DQ16" s="290"/>
      <c r="DR16" s="290"/>
      <c r="DS16" s="290"/>
      <c r="DT16" s="290"/>
      <c r="DU16" s="290"/>
      <c r="DV16" s="290"/>
      <c r="DW16" s="290"/>
    </row>
    <row r="17" spans="1:351" s="289" customFormat="1" ht="13.5" x14ac:dyDescent="0.15">
      <c r="A17" s="387"/>
      <c r="B17" s="422"/>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2"/>
      <c r="AX17" s="422"/>
      <c r="AY17" s="422"/>
      <c r="AZ17" s="422"/>
      <c r="BA17" s="422"/>
      <c r="BB17" s="422"/>
      <c r="BC17" s="422"/>
      <c r="BD17" s="422"/>
      <c r="BE17" s="422"/>
      <c r="BF17" s="422"/>
      <c r="BG17" s="422"/>
      <c r="BH17" s="422"/>
      <c r="BI17" s="422"/>
      <c r="BJ17" s="422"/>
      <c r="BK17" s="422"/>
      <c r="BL17" s="422"/>
      <c r="BM17" s="422"/>
      <c r="BN17" s="422"/>
      <c r="BO17" s="422"/>
      <c r="BP17" s="422"/>
      <c r="BQ17" s="422"/>
      <c r="BR17" s="422"/>
      <c r="BS17" s="422"/>
      <c r="BT17" s="422"/>
      <c r="BU17" s="422"/>
      <c r="BV17" s="422"/>
      <c r="BW17" s="422"/>
      <c r="BX17" s="422"/>
      <c r="BY17" s="422"/>
      <c r="BZ17" s="422"/>
      <c r="CA17" s="422"/>
      <c r="CB17" s="422"/>
      <c r="CC17" s="422"/>
      <c r="CD17" s="422"/>
      <c r="CE17" s="422"/>
      <c r="CF17" s="422"/>
      <c r="CG17" s="422"/>
      <c r="CH17" s="422"/>
      <c r="CI17" s="422"/>
      <c r="CJ17" s="422"/>
      <c r="CK17" s="422"/>
      <c r="CL17" s="422"/>
      <c r="CM17" s="422"/>
      <c r="CN17" s="422"/>
      <c r="CO17" s="422"/>
      <c r="CP17" s="422"/>
      <c r="CQ17" s="422"/>
      <c r="CR17" s="422"/>
      <c r="CS17" s="422"/>
      <c r="CT17" s="422"/>
      <c r="CU17" s="422"/>
      <c r="CV17" s="422"/>
      <c r="CW17" s="422"/>
      <c r="CX17" s="422"/>
      <c r="CY17" s="422"/>
      <c r="CZ17" s="422"/>
      <c r="DA17" s="422"/>
      <c r="DB17" s="422"/>
      <c r="DC17" s="422"/>
      <c r="DD17" s="422"/>
      <c r="DE17" s="422"/>
      <c r="DF17" s="290"/>
      <c r="DG17" s="290"/>
      <c r="DH17" s="290"/>
      <c r="DI17" s="290"/>
      <c r="DJ17" s="290"/>
      <c r="DK17" s="290"/>
      <c r="DL17" s="290"/>
      <c r="DM17" s="290"/>
      <c r="DN17" s="290"/>
      <c r="DO17" s="290"/>
      <c r="DP17" s="290"/>
      <c r="DQ17" s="290"/>
      <c r="DR17" s="290"/>
      <c r="DS17" s="290"/>
      <c r="DT17" s="290"/>
      <c r="DU17" s="290"/>
      <c r="DV17" s="290"/>
      <c r="DW17" s="290"/>
    </row>
    <row r="18" spans="1:351" s="289" customFormat="1" ht="13.5" x14ac:dyDescent="0.15">
      <c r="A18" s="387"/>
      <c r="B18" s="422"/>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422"/>
      <c r="BZ18" s="422"/>
      <c r="CA18" s="422"/>
      <c r="CB18" s="422"/>
      <c r="CC18" s="422"/>
      <c r="CD18" s="422"/>
      <c r="CE18" s="422"/>
      <c r="CF18" s="422"/>
      <c r="CG18" s="422"/>
      <c r="CH18" s="422"/>
      <c r="CI18" s="422"/>
      <c r="CJ18" s="422"/>
      <c r="CK18" s="422"/>
      <c r="CL18" s="422"/>
      <c r="CM18" s="422"/>
      <c r="CN18" s="422"/>
      <c r="CO18" s="422"/>
      <c r="CP18" s="422"/>
      <c r="CQ18" s="422"/>
      <c r="CR18" s="422"/>
      <c r="CS18" s="422"/>
      <c r="CT18" s="422"/>
      <c r="CU18" s="422"/>
      <c r="CV18" s="422"/>
      <c r="CW18" s="422"/>
      <c r="CX18" s="422"/>
      <c r="CY18" s="422"/>
      <c r="CZ18" s="422"/>
      <c r="DA18" s="422"/>
      <c r="DB18" s="422"/>
      <c r="DC18" s="422"/>
      <c r="DD18" s="422"/>
      <c r="DE18" s="422"/>
      <c r="DF18" s="290"/>
      <c r="DG18" s="290"/>
      <c r="DH18" s="290"/>
      <c r="DI18" s="290"/>
      <c r="DJ18" s="290"/>
      <c r="DK18" s="290"/>
      <c r="DL18" s="290"/>
      <c r="DM18" s="290"/>
      <c r="DN18" s="290"/>
      <c r="DO18" s="290"/>
      <c r="DP18" s="290"/>
      <c r="DQ18" s="290"/>
      <c r="DR18" s="290"/>
      <c r="DS18" s="290"/>
      <c r="DT18" s="290"/>
      <c r="DU18" s="290"/>
      <c r="DV18" s="290"/>
      <c r="DW18" s="290"/>
    </row>
    <row r="19" spans="1:351" ht="13.5" x14ac:dyDescent="0.15">
      <c r="DD19" s="387"/>
      <c r="DE19" s="387"/>
    </row>
    <row r="20" spans="1:351" ht="13.5" x14ac:dyDescent="0.15">
      <c r="DD20" s="387"/>
      <c r="DE20" s="387"/>
    </row>
    <row r="21" spans="1:351" ht="17.25" x14ac:dyDescent="0.15">
      <c r="B21" s="421"/>
      <c r="C21" s="417"/>
      <c r="D21" s="417"/>
      <c r="E21" s="417"/>
      <c r="F21" s="417"/>
      <c r="G21" s="417"/>
      <c r="H21" s="417"/>
      <c r="I21" s="417"/>
      <c r="J21" s="417"/>
      <c r="K21" s="417"/>
      <c r="L21" s="417"/>
      <c r="M21" s="417"/>
      <c r="N21" s="420"/>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20"/>
      <c r="AU21" s="417"/>
      <c r="AV21" s="417"/>
      <c r="AW21" s="417"/>
      <c r="AX21" s="417"/>
      <c r="AY21" s="417"/>
      <c r="AZ21" s="417"/>
      <c r="BA21" s="417"/>
      <c r="BB21" s="417"/>
      <c r="BC21" s="417"/>
      <c r="BD21" s="417"/>
      <c r="BE21" s="417"/>
      <c r="BF21" s="420"/>
      <c r="BG21" s="417"/>
      <c r="BH21" s="417"/>
      <c r="BI21" s="417"/>
      <c r="BJ21" s="417"/>
      <c r="BK21" s="417"/>
      <c r="BL21" s="417"/>
      <c r="BM21" s="417"/>
      <c r="BN21" s="417"/>
      <c r="BO21" s="417"/>
      <c r="BP21" s="417"/>
      <c r="BQ21" s="417"/>
      <c r="BR21" s="420"/>
      <c r="BS21" s="417"/>
      <c r="BT21" s="417"/>
      <c r="BU21" s="417"/>
      <c r="BV21" s="417"/>
      <c r="BW21" s="417"/>
      <c r="BX21" s="417"/>
      <c r="BY21" s="417"/>
      <c r="BZ21" s="417"/>
      <c r="CA21" s="417"/>
      <c r="CB21" s="417"/>
      <c r="CC21" s="417"/>
      <c r="CD21" s="420"/>
      <c r="CE21" s="417"/>
      <c r="CF21" s="417"/>
      <c r="CG21" s="417"/>
      <c r="CH21" s="417"/>
      <c r="CI21" s="417"/>
      <c r="CJ21" s="417"/>
      <c r="CK21" s="417"/>
      <c r="CL21" s="417"/>
      <c r="CM21" s="417"/>
      <c r="CN21" s="417"/>
      <c r="CO21" s="417"/>
      <c r="CP21" s="420"/>
      <c r="CQ21" s="417"/>
      <c r="CR21" s="417"/>
      <c r="CS21" s="417"/>
      <c r="CT21" s="417"/>
      <c r="CU21" s="417"/>
      <c r="CV21" s="417"/>
      <c r="CW21" s="417"/>
      <c r="CX21" s="417"/>
      <c r="CY21" s="417"/>
      <c r="CZ21" s="417"/>
      <c r="DA21" s="417"/>
      <c r="DB21" s="420"/>
      <c r="DC21" s="417"/>
      <c r="DD21" s="416"/>
      <c r="DE21" s="387"/>
      <c r="MM21" s="419"/>
    </row>
    <row r="22" spans="1:351" ht="17.25" x14ac:dyDescent="0.15">
      <c r="B22" s="388"/>
      <c r="MM22" s="419"/>
    </row>
    <row r="23" spans="1:351" ht="13.5" x14ac:dyDescent="0.15">
      <c r="B23" s="388"/>
    </row>
    <row r="24" spans="1:351" ht="13.5" x14ac:dyDescent="0.15">
      <c r="B24" s="388"/>
    </row>
    <row r="25" spans="1:351" ht="13.5" x14ac:dyDescent="0.15">
      <c r="B25" s="388"/>
    </row>
    <row r="26" spans="1:351" ht="13.5" x14ac:dyDescent="0.15">
      <c r="B26" s="388"/>
    </row>
    <row r="27" spans="1:351" ht="13.5" x14ac:dyDescent="0.15">
      <c r="B27" s="388"/>
    </row>
    <row r="28" spans="1:351" ht="13.5" x14ac:dyDescent="0.15">
      <c r="B28" s="388"/>
    </row>
    <row r="29" spans="1:351" ht="13.5" x14ac:dyDescent="0.15">
      <c r="B29" s="388"/>
    </row>
    <row r="30" spans="1:351" ht="13.5" x14ac:dyDescent="0.15">
      <c r="B30" s="388"/>
    </row>
    <row r="31" spans="1:351" ht="13.5" x14ac:dyDescent="0.15">
      <c r="B31" s="388"/>
    </row>
    <row r="32" spans="1:351" ht="13.5" x14ac:dyDescent="0.15">
      <c r="B32" s="388"/>
    </row>
    <row r="33" spans="2:109" ht="13.5" x14ac:dyDescent="0.15">
      <c r="B33" s="388"/>
    </row>
    <row r="34" spans="2:109" ht="13.5" x14ac:dyDescent="0.15">
      <c r="B34" s="388"/>
    </row>
    <row r="35" spans="2:109" ht="13.5" x14ac:dyDescent="0.15">
      <c r="B35" s="388"/>
    </row>
    <row r="36" spans="2:109" ht="13.5" x14ac:dyDescent="0.15">
      <c r="B36" s="388"/>
    </row>
    <row r="37" spans="2:109" ht="13.5" x14ac:dyDescent="0.15">
      <c r="B37" s="388"/>
    </row>
    <row r="38" spans="2:109" ht="13.5" x14ac:dyDescent="0.15">
      <c r="B38" s="388"/>
    </row>
    <row r="39" spans="2:109" ht="13.5" x14ac:dyDescent="0.15">
      <c r="B39" s="393"/>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2"/>
      <c r="BB39" s="392"/>
      <c r="BC39" s="392"/>
      <c r="BD39" s="392"/>
      <c r="BE39" s="392"/>
      <c r="BF39" s="392"/>
      <c r="BG39" s="392"/>
      <c r="BH39" s="392"/>
      <c r="BI39" s="392"/>
      <c r="BJ39" s="392"/>
      <c r="BK39" s="392"/>
      <c r="BL39" s="392"/>
      <c r="BM39" s="392"/>
      <c r="BN39" s="392"/>
      <c r="BO39" s="392"/>
      <c r="BP39" s="392"/>
      <c r="BQ39" s="392"/>
      <c r="BR39" s="392"/>
      <c r="BS39" s="392"/>
      <c r="BT39" s="392"/>
      <c r="BU39" s="392"/>
      <c r="BV39" s="392"/>
      <c r="BW39" s="392"/>
      <c r="BX39" s="392"/>
      <c r="BY39" s="392"/>
      <c r="BZ39" s="392"/>
      <c r="CA39" s="392"/>
      <c r="CB39" s="392"/>
      <c r="CC39" s="392"/>
      <c r="CD39" s="392"/>
      <c r="CE39" s="392"/>
      <c r="CF39" s="392"/>
      <c r="CG39" s="392"/>
      <c r="CH39" s="392"/>
      <c r="CI39" s="392"/>
      <c r="CJ39" s="392"/>
      <c r="CK39" s="392"/>
      <c r="CL39" s="392"/>
      <c r="CM39" s="392"/>
      <c r="CN39" s="392"/>
      <c r="CO39" s="392"/>
      <c r="CP39" s="392"/>
      <c r="CQ39" s="392"/>
      <c r="CR39" s="392"/>
      <c r="CS39" s="392"/>
      <c r="CT39" s="392"/>
      <c r="CU39" s="392"/>
      <c r="CV39" s="392"/>
      <c r="CW39" s="392"/>
      <c r="CX39" s="392"/>
      <c r="CY39" s="392"/>
      <c r="CZ39" s="392"/>
      <c r="DA39" s="392"/>
      <c r="DB39" s="392"/>
      <c r="DC39" s="392"/>
      <c r="DD39" s="391"/>
    </row>
    <row r="40" spans="2:109" ht="13.5" x14ac:dyDescent="0.15">
      <c r="B40" s="408"/>
      <c r="DD40" s="408"/>
      <c r="DE40" s="387"/>
    </row>
    <row r="41" spans="2:109" ht="17.25" x14ac:dyDescent="0.15">
      <c r="B41" s="418" t="s">
        <v>607</v>
      </c>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417"/>
      <c r="BB41" s="417"/>
      <c r="BC41" s="417"/>
      <c r="BD41" s="417"/>
      <c r="BE41" s="417"/>
      <c r="BF41" s="417"/>
      <c r="BG41" s="417"/>
      <c r="BH41" s="417"/>
      <c r="BI41" s="417"/>
      <c r="BJ41" s="417"/>
      <c r="BK41" s="417"/>
      <c r="BL41" s="417"/>
      <c r="BM41" s="417"/>
      <c r="BN41" s="417"/>
      <c r="BO41" s="417"/>
      <c r="BP41" s="417"/>
      <c r="BQ41" s="417"/>
      <c r="BR41" s="417"/>
      <c r="BS41" s="417"/>
      <c r="BT41" s="417"/>
      <c r="BU41" s="417"/>
      <c r="BV41" s="417"/>
      <c r="BW41" s="417"/>
      <c r="BX41" s="417"/>
      <c r="BY41" s="417"/>
      <c r="BZ41" s="417"/>
      <c r="CA41" s="417"/>
      <c r="CB41" s="417"/>
      <c r="CC41" s="417"/>
      <c r="CD41" s="417"/>
      <c r="CE41" s="417"/>
      <c r="CF41" s="417"/>
      <c r="CG41" s="417"/>
      <c r="CH41" s="417"/>
      <c r="CI41" s="417"/>
      <c r="CJ41" s="417"/>
      <c r="CK41" s="417"/>
      <c r="CL41" s="417"/>
      <c r="CM41" s="417"/>
      <c r="CN41" s="417"/>
      <c r="CO41" s="417"/>
      <c r="CP41" s="417"/>
      <c r="CQ41" s="417"/>
      <c r="CR41" s="417"/>
      <c r="CS41" s="417"/>
      <c r="CT41" s="417"/>
      <c r="CU41" s="417"/>
      <c r="CV41" s="417"/>
      <c r="CW41" s="417"/>
      <c r="CX41" s="417"/>
      <c r="CY41" s="417"/>
      <c r="CZ41" s="417"/>
      <c r="DA41" s="417"/>
      <c r="DB41" s="417"/>
      <c r="DC41" s="417"/>
      <c r="DD41" s="416"/>
    </row>
    <row r="42" spans="2:109" ht="13.5" x14ac:dyDescent="0.15">
      <c r="B42" s="388"/>
      <c r="G42" s="404"/>
      <c r="I42" s="403"/>
      <c r="J42" s="403"/>
      <c r="K42" s="403"/>
      <c r="AM42" s="404"/>
      <c r="AN42" s="404" t="s">
        <v>603</v>
      </c>
      <c r="AP42" s="403"/>
      <c r="AQ42" s="403"/>
      <c r="AR42" s="403"/>
      <c r="AY42" s="404"/>
      <c r="BA42" s="403"/>
      <c r="BB42" s="403"/>
      <c r="BC42" s="403"/>
      <c r="BK42" s="404"/>
      <c r="BM42" s="403"/>
      <c r="BN42" s="403"/>
      <c r="BO42" s="403"/>
      <c r="BW42" s="404"/>
      <c r="BY42" s="403"/>
      <c r="BZ42" s="403"/>
      <c r="CA42" s="403"/>
      <c r="CI42" s="404"/>
      <c r="CK42" s="403"/>
      <c r="CL42" s="403"/>
      <c r="CM42" s="403"/>
      <c r="CU42" s="404"/>
      <c r="CW42" s="403"/>
      <c r="CX42" s="403"/>
      <c r="CY42" s="403"/>
    </row>
    <row r="43" spans="2:109" ht="13.5" customHeight="1" x14ac:dyDescent="0.15">
      <c r="B43" s="388"/>
      <c r="AN43" s="1312" t="s">
        <v>606</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8"/>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8"/>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8"/>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8"/>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8"/>
      <c r="H48" s="395"/>
      <c r="I48" s="395"/>
      <c r="J48" s="395"/>
      <c r="AN48" s="395"/>
      <c r="AO48" s="395"/>
      <c r="AP48" s="395"/>
      <c r="AZ48" s="395"/>
      <c r="BA48" s="395"/>
      <c r="BB48" s="395"/>
      <c r="BL48" s="395"/>
      <c r="BM48" s="395"/>
      <c r="BN48" s="395"/>
      <c r="BX48" s="395"/>
      <c r="BY48" s="395"/>
      <c r="BZ48" s="395"/>
      <c r="CJ48" s="395"/>
      <c r="CK48" s="395"/>
      <c r="CL48" s="395"/>
      <c r="CV48" s="395"/>
      <c r="CW48" s="395"/>
      <c r="CX48" s="395"/>
    </row>
    <row r="49" spans="1:109" ht="13.5" x14ac:dyDescent="0.15">
      <c r="B49" s="388"/>
      <c r="AN49" s="387" t="s">
        <v>601</v>
      </c>
    </row>
    <row r="50" spans="1:109" ht="13.5" x14ac:dyDescent="0.15">
      <c r="B50" s="388"/>
      <c r="G50" s="1321"/>
      <c r="H50" s="1321"/>
      <c r="I50" s="1321"/>
      <c r="J50" s="1321"/>
      <c r="K50" s="397"/>
      <c r="L50" s="397"/>
      <c r="M50" s="396"/>
      <c r="N50" s="396"/>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550</v>
      </c>
      <c r="BQ50" s="1325"/>
      <c r="BR50" s="1325"/>
      <c r="BS50" s="1325"/>
      <c r="BT50" s="1325"/>
      <c r="BU50" s="1325"/>
      <c r="BV50" s="1325"/>
      <c r="BW50" s="1325"/>
      <c r="BX50" s="1325" t="s">
        <v>551</v>
      </c>
      <c r="BY50" s="1325"/>
      <c r="BZ50" s="1325"/>
      <c r="CA50" s="1325"/>
      <c r="CB50" s="1325"/>
      <c r="CC50" s="1325"/>
      <c r="CD50" s="1325"/>
      <c r="CE50" s="1325"/>
      <c r="CF50" s="1325" t="s">
        <v>552</v>
      </c>
      <c r="CG50" s="1325"/>
      <c r="CH50" s="1325"/>
      <c r="CI50" s="1325"/>
      <c r="CJ50" s="1325"/>
      <c r="CK50" s="1325"/>
      <c r="CL50" s="1325"/>
      <c r="CM50" s="1325"/>
      <c r="CN50" s="1325" t="s">
        <v>553</v>
      </c>
      <c r="CO50" s="1325"/>
      <c r="CP50" s="1325"/>
      <c r="CQ50" s="1325"/>
      <c r="CR50" s="1325"/>
      <c r="CS50" s="1325"/>
      <c r="CT50" s="1325"/>
      <c r="CU50" s="1325"/>
      <c r="CV50" s="1325" t="s">
        <v>554</v>
      </c>
      <c r="CW50" s="1325"/>
      <c r="CX50" s="1325"/>
      <c r="CY50" s="1325"/>
      <c r="CZ50" s="1325"/>
      <c r="DA50" s="1325"/>
      <c r="DB50" s="1325"/>
      <c r="DC50" s="1325"/>
    </row>
    <row r="51" spans="1:109" ht="13.5" customHeight="1" x14ac:dyDescent="0.15">
      <c r="B51" s="388"/>
      <c r="G51" s="1311"/>
      <c r="H51" s="1311"/>
      <c r="I51" s="1329"/>
      <c r="J51" s="1329"/>
      <c r="K51" s="1326"/>
      <c r="L51" s="1326"/>
      <c r="M51" s="1326"/>
      <c r="N51" s="1326"/>
      <c r="AM51" s="395"/>
      <c r="AN51" s="1327" t="s">
        <v>600</v>
      </c>
      <c r="AO51" s="1327"/>
      <c r="AP51" s="1327"/>
      <c r="AQ51" s="1327"/>
      <c r="AR51" s="1327"/>
      <c r="AS51" s="1327"/>
      <c r="AT51" s="1327"/>
      <c r="AU51" s="1327"/>
      <c r="AV51" s="1327"/>
      <c r="AW51" s="1327"/>
      <c r="AX51" s="1327"/>
      <c r="AY51" s="1327"/>
      <c r="AZ51" s="1327"/>
      <c r="BA51" s="1327"/>
      <c r="BB51" s="1327" t="s">
        <v>598</v>
      </c>
      <c r="BC51" s="1327"/>
      <c r="BD51" s="1327"/>
      <c r="BE51" s="1327"/>
      <c r="BF51" s="1327"/>
      <c r="BG51" s="1327"/>
      <c r="BH51" s="1327"/>
      <c r="BI51" s="1327"/>
      <c r="BJ51" s="1327"/>
      <c r="BK51" s="1327"/>
      <c r="BL51" s="1327"/>
      <c r="BM51" s="1327"/>
      <c r="BN51" s="1327"/>
      <c r="BO51" s="1327"/>
      <c r="BP51" s="1310">
        <v>56.4</v>
      </c>
      <c r="BQ51" s="1310"/>
      <c r="BR51" s="1310"/>
      <c r="BS51" s="1310"/>
      <c r="BT51" s="1310"/>
      <c r="BU51" s="1310"/>
      <c r="BV51" s="1310"/>
      <c r="BW51" s="1310"/>
      <c r="BX51" s="1310">
        <v>59.5</v>
      </c>
      <c r="BY51" s="1310"/>
      <c r="BZ51" s="1310"/>
      <c r="CA51" s="1310"/>
      <c r="CB51" s="1310"/>
      <c r="CC51" s="1310"/>
      <c r="CD51" s="1310"/>
      <c r="CE51" s="1310"/>
      <c r="CF51" s="1310">
        <v>83.4</v>
      </c>
      <c r="CG51" s="1310"/>
      <c r="CH51" s="1310"/>
      <c r="CI51" s="1310"/>
      <c r="CJ51" s="1310"/>
      <c r="CK51" s="1310"/>
      <c r="CL51" s="1310"/>
      <c r="CM51" s="1310"/>
      <c r="CN51" s="1310">
        <v>46.6</v>
      </c>
      <c r="CO51" s="1310"/>
      <c r="CP51" s="1310"/>
      <c r="CQ51" s="1310"/>
      <c r="CR51" s="1310"/>
      <c r="CS51" s="1310"/>
      <c r="CT51" s="1310"/>
      <c r="CU51" s="1310"/>
      <c r="CV51" s="1310">
        <v>45.9</v>
      </c>
      <c r="CW51" s="1310"/>
      <c r="CX51" s="1310"/>
      <c r="CY51" s="1310"/>
      <c r="CZ51" s="1310"/>
      <c r="DA51" s="1310"/>
      <c r="DB51" s="1310"/>
      <c r="DC51" s="1310"/>
    </row>
    <row r="52" spans="1:109" ht="13.5" x14ac:dyDescent="0.15">
      <c r="B52" s="388"/>
      <c r="G52" s="1311"/>
      <c r="H52" s="1311"/>
      <c r="I52" s="1329"/>
      <c r="J52" s="1329"/>
      <c r="K52" s="1326"/>
      <c r="L52" s="1326"/>
      <c r="M52" s="1326"/>
      <c r="N52" s="1326"/>
      <c r="AM52" s="395"/>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x14ac:dyDescent="0.15">
      <c r="A53" s="403"/>
      <c r="B53" s="388"/>
      <c r="G53" s="1311"/>
      <c r="H53" s="1311"/>
      <c r="I53" s="1321"/>
      <c r="J53" s="1321"/>
      <c r="K53" s="1326"/>
      <c r="L53" s="1326"/>
      <c r="M53" s="1326"/>
      <c r="N53" s="1326"/>
      <c r="AM53" s="395"/>
      <c r="AN53" s="1327"/>
      <c r="AO53" s="1327"/>
      <c r="AP53" s="1327"/>
      <c r="AQ53" s="1327"/>
      <c r="AR53" s="1327"/>
      <c r="AS53" s="1327"/>
      <c r="AT53" s="1327"/>
      <c r="AU53" s="1327"/>
      <c r="AV53" s="1327"/>
      <c r="AW53" s="1327"/>
      <c r="AX53" s="1327"/>
      <c r="AY53" s="1327"/>
      <c r="AZ53" s="1327"/>
      <c r="BA53" s="1327"/>
      <c r="BB53" s="1327" t="s">
        <v>605</v>
      </c>
      <c r="BC53" s="1327"/>
      <c r="BD53" s="1327"/>
      <c r="BE53" s="1327"/>
      <c r="BF53" s="1327"/>
      <c r="BG53" s="1327"/>
      <c r="BH53" s="1327"/>
      <c r="BI53" s="1327"/>
      <c r="BJ53" s="1327"/>
      <c r="BK53" s="1327"/>
      <c r="BL53" s="1327"/>
      <c r="BM53" s="1327"/>
      <c r="BN53" s="1327"/>
      <c r="BO53" s="1327"/>
      <c r="BP53" s="1310">
        <v>49.5</v>
      </c>
      <c r="BQ53" s="1310"/>
      <c r="BR53" s="1310"/>
      <c r="BS53" s="1310"/>
      <c r="BT53" s="1310"/>
      <c r="BU53" s="1310"/>
      <c r="BV53" s="1310"/>
      <c r="BW53" s="1310"/>
      <c r="BX53" s="1310">
        <v>49.2</v>
      </c>
      <c r="BY53" s="1310"/>
      <c r="BZ53" s="1310"/>
      <c r="CA53" s="1310"/>
      <c r="CB53" s="1310"/>
      <c r="CC53" s="1310"/>
      <c r="CD53" s="1310"/>
      <c r="CE53" s="1310"/>
      <c r="CF53" s="1310">
        <v>52.6</v>
      </c>
      <c r="CG53" s="1310"/>
      <c r="CH53" s="1310"/>
      <c r="CI53" s="1310"/>
      <c r="CJ53" s="1310"/>
      <c r="CK53" s="1310"/>
      <c r="CL53" s="1310"/>
      <c r="CM53" s="1310"/>
      <c r="CN53" s="1310">
        <v>54.7</v>
      </c>
      <c r="CO53" s="1310"/>
      <c r="CP53" s="1310"/>
      <c r="CQ53" s="1310"/>
      <c r="CR53" s="1310"/>
      <c r="CS53" s="1310"/>
      <c r="CT53" s="1310"/>
      <c r="CU53" s="1310"/>
      <c r="CV53" s="1310">
        <v>56.1</v>
      </c>
      <c r="CW53" s="1310"/>
      <c r="CX53" s="1310"/>
      <c r="CY53" s="1310"/>
      <c r="CZ53" s="1310"/>
      <c r="DA53" s="1310"/>
      <c r="DB53" s="1310"/>
      <c r="DC53" s="1310"/>
    </row>
    <row r="54" spans="1:109" ht="13.5" x14ac:dyDescent="0.15">
      <c r="A54" s="403"/>
      <c r="B54" s="388"/>
      <c r="G54" s="1311"/>
      <c r="H54" s="1311"/>
      <c r="I54" s="1321"/>
      <c r="J54" s="1321"/>
      <c r="K54" s="1326"/>
      <c r="L54" s="1326"/>
      <c r="M54" s="1326"/>
      <c r="N54" s="1326"/>
      <c r="AM54" s="395"/>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x14ac:dyDescent="0.15">
      <c r="A55" s="403"/>
      <c r="B55" s="388"/>
      <c r="G55" s="1321"/>
      <c r="H55" s="1321"/>
      <c r="I55" s="1321"/>
      <c r="J55" s="1321"/>
      <c r="K55" s="1326"/>
      <c r="L55" s="1326"/>
      <c r="M55" s="1326"/>
      <c r="N55" s="1326"/>
      <c r="AN55" s="1325" t="s">
        <v>599</v>
      </c>
      <c r="AO55" s="1325"/>
      <c r="AP55" s="1325"/>
      <c r="AQ55" s="1325"/>
      <c r="AR55" s="1325"/>
      <c r="AS55" s="1325"/>
      <c r="AT55" s="1325"/>
      <c r="AU55" s="1325"/>
      <c r="AV55" s="1325"/>
      <c r="AW55" s="1325"/>
      <c r="AX55" s="1325"/>
      <c r="AY55" s="1325"/>
      <c r="AZ55" s="1325"/>
      <c r="BA55" s="1325"/>
      <c r="BB55" s="1327" t="s">
        <v>598</v>
      </c>
      <c r="BC55" s="1327"/>
      <c r="BD55" s="1327"/>
      <c r="BE55" s="1327"/>
      <c r="BF55" s="1327"/>
      <c r="BG55" s="1327"/>
      <c r="BH55" s="1327"/>
      <c r="BI55" s="1327"/>
      <c r="BJ55" s="1327"/>
      <c r="BK55" s="1327"/>
      <c r="BL55" s="1327"/>
      <c r="BM55" s="1327"/>
      <c r="BN55" s="1327"/>
      <c r="BO55" s="1327"/>
      <c r="BP55" s="1310">
        <v>36.5</v>
      </c>
      <c r="BQ55" s="1310"/>
      <c r="BR55" s="1310"/>
      <c r="BS55" s="1310"/>
      <c r="BT55" s="1310"/>
      <c r="BU55" s="1310"/>
      <c r="BV55" s="1310"/>
      <c r="BW55" s="1310"/>
      <c r="BX55" s="1310">
        <v>32.9</v>
      </c>
      <c r="BY55" s="1310"/>
      <c r="BZ55" s="1310"/>
      <c r="CA55" s="1310"/>
      <c r="CB55" s="1310"/>
      <c r="CC55" s="1310"/>
      <c r="CD55" s="1310"/>
      <c r="CE55" s="1310"/>
      <c r="CF55" s="1310">
        <v>28.5</v>
      </c>
      <c r="CG55" s="1310"/>
      <c r="CH55" s="1310"/>
      <c r="CI55" s="1310"/>
      <c r="CJ55" s="1310"/>
      <c r="CK55" s="1310"/>
      <c r="CL55" s="1310"/>
      <c r="CM55" s="1310"/>
      <c r="CN55" s="1310">
        <v>20.5</v>
      </c>
      <c r="CO55" s="1310"/>
      <c r="CP55" s="1310"/>
      <c r="CQ55" s="1310"/>
      <c r="CR55" s="1310"/>
      <c r="CS55" s="1310"/>
      <c r="CT55" s="1310"/>
      <c r="CU55" s="1310"/>
      <c r="CV55" s="1310">
        <v>21.4</v>
      </c>
      <c r="CW55" s="1310"/>
      <c r="CX55" s="1310"/>
      <c r="CY55" s="1310"/>
      <c r="CZ55" s="1310"/>
      <c r="DA55" s="1310"/>
      <c r="DB55" s="1310"/>
      <c r="DC55" s="1310"/>
    </row>
    <row r="56" spans="1:109" ht="13.5" x14ac:dyDescent="0.15">
      <c r="A56" s="403"/>
      <c r="B56" s="388"/>
      <c r="G56" s="1321"/>
      <c r="H56" s="1321"/>
      <c r="I56" s="1321"/>
      <c r="J56" s="1321"/>
      <c r="K56" s="1326"/>
      <c r="L56" s="1326"/>
      <c r="M56" s="1326"/>
      <c r="N56" s="1326"/>
      <c r="AN56" s="1325"/>
      <c r="AO56" s="1325"/>
      <c r="AP56" s="1325"/>
      <c r="AQ56" s="1325"/>
      <c r="AR56" s="1325"/>
      <c r="AS56" s="1325"/>
      <c r="AT56" s="1325"/>
      <c r="AU56" s="1325"/>
      <c r="AV56" s="1325"/>
      <c r="AW56" s="1325"/>
      <c r="AX56" s="1325"/>
      <c r="AY56" s="1325"/>
      <c r="AZ56" s="1325"/>
      <c r="BA56" s="1325"/>
      <c r="BB56" s="1327"/>
      <c r="BC56" s="1327"/>
      <c r="BD56" s="1327"/>
      <c r="BE56" s="1327"/>
      <c r="BF56" s="1327"/>
      <c r="BG56" s="1327"/>
      <c r="BH56" s="1327"/>
      <c r="BI56" s="1327"/>
      <c r="BJ56" s="1327"/>
      <c r="BK56" s="1327"/>
      <c r="BL56" s="1327"/>
      <c r="BM56" s="1327"/>
      <c r="BN56" s="1327"/>
      <c r="BO56" s="1327"/>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3" customFormat="1" ht="13.5" x14ac:dyDescent="0.15">
      <c r="B57" s="409"/>
      <c r="G57" s="1321"/>
      <c r="H57" s="1321"/>
      <c r="I57" s="1328"/>
      <c r="J57" s="1328"/>
      <c r="K57" s="1326"/>
      <c r="L57" s="1326"/>
      <c r="M57" s="1326"/>
      <c r="N57" s="1326"/>
      <c r="AM57" s="387"/>
      <c r="AN57" s="1325"/>
      <c r="AO57" s="1325"/>
      <c r="AP57" s="1325"/>
      <c r="AQ57" s="1325"/>
      <c r="AR57" s="1325"/>
      <c r="AS57" s="1325"/>
      <c r="AT57" s="1325"/>
      <c r="AU57" s="1325"/>
      <c r="AV57" s="1325"/>
      <c r="AW57" s="1325"/>
      <c r="AX57" s="1325"/>
      <c r="AY57" s="1325"/>
      <c r="AZ57" s="1325"/>
      <c r="BA57" s="1325"/>
      <c r="BB57" s="1327" t="s">
        <v>605</v>
      </c>
      <c r="BC57" s="1327"/>
      <c r="BD57" s="1327"/>
      <c r="BE57" s="1327"/>
      <c r="BF57" s="1327"/>
      <c r="BG57" s="1327"/>
      <c r="BH57" s="1327"/>
      <c r="BI57" s="1327"/>
      <c r="BJ57" s="1327"/>
      <c r="BK57" s="1327"/>
      <c r="BL57" s="1327"/>
      <c r="BM57" s="1327"/>
      <c r="BN57" s="1327"/>
      <c r="BO57" s="1327"/>
      <c r="BP57" s="1310">
        <v>54.1</v>
      </c>
      <c r="BQ57" s="1310"/>
      <c r="BR57" s="1310"/>
      <c r="BS57" s="1310"/>
      <c r="BT57" s="1310"/>
      <c r="BU57" s="1310"/>
      <c r="BV57" s="1310"/>
      <c r="BW57" s="1310"/>
      <c r="BX57" s="1310">
        <v>57</v>
      </c>
      <c r="BY57" s="1310"/>
      <c r="BZ57" s="1310"/>
      <c r="CA57" s="1310"/>
      <c r="CB57" s="1310"/>
      <c r="CC57" s="1310"/>
      <c r="CD57" s="1310"/>
      <c r="CE57" s="1310"/>
      <c r="CF57" s="1310">
        <v>59.7</v>
      </c>
      <c r="CG57" s="1310"/>
      <c r="CH57" s="1310"/>
      <c r="CI57" s="1310"/>
      <c r="CJ57" s="1310"/>
      <c r="CK57" s="1310"/>
      <c r="CL57" s="1310"/>
      <c r="CM57" s="1310"/>
      <c r="CN57" s="1310">
        <v>60</v>
      </c>
      <c r="CO57" s="1310"/>
      <c r="CP57" s="1310"/>
      <c r="CQ57" s="1310"/>
      <c r="CR57" s="1310"/>
      <c r="CS57" s="1310"/>
      <c r="CT57" s="1310"/>
      <c r="CU57" s="1310"/>
      <c r="CV57" s="1310">
        <v>60.2</v>
      </c>
      <c r="CW57" s="1310"/>
      <c r="CX57" s="1310"/>
      <c r="CY57" s="1310"/>
      <c r="CZ57" s="1310"/>
      <c r="DA57" s="1310"/>
      <c r="DB57" s="1310"/>
      <c r="DC57" s="1310"/>
      <c r="DD57" s="414"/>
      <c r="DE57" s="409"/>
    </row>
    <row r="58" spans="1:109" s="403" customFormat="1" ht="13.5" x14ac:dyDescent="0.15">
      <c r="A58" s="387"/>
      <c r="B58" s="409"/>
      <c r="G58" s="1321"/>
      <c r="H58" s="1321"/>
      <c r="I58" s="1328"/>
      <c r="J58" s="1328"/>
      <c r="K58" s="1326"/>
      <c r="L58" s="1326"/>
      <c r="M58" s="1326"/>
      <c r="N58" s="1326"/>
      <c r="AM58" s="387"/>
      <c r="AN58" s="1325"/>
      <c r="AO58" s="1325"/>
      <c r="AP58" s="1325"/>
      <c r="AQ58" s="1325"/>
      <c r="AR58" s="1325"/>
      <c r="AS58" s="1325"/>
      <c r="AT58" s="1325"/>
      <c r="AU58" s="1325"/>
      <c r="AV58" s="1325"/>
      <c r="AW58" s="1325"/>
      <c r="AX58" s="1325"/>
      <c r="AY58" s="1325"/>
      <c r="AZ58" s="1325"/>
      <c r="BA58" s="1325"/>
      <c r="BB58" s="1327"/>
      <c r="BC58" s="1327"/>
      <c r="BD58" s="1327"/>
      <c r="BE58" s="1327"/>
      <c r="BF58" s="1327"/>
      <c r="BG58" s="1327"/>
      <c r="BH58" s="1327"/>
      <c r="BI58" s="1327"/>
      <c r="BJ58" s="1327"/>
      <c r="BK58" s="1327"/>
      <c r="BL58" s="1327"/>
      <c r="BM58" s="1327"/>
      <c r="BN58" s="1327"/>
      <c r="BO58" s="1327"/>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4"/>
      <c r="DE58" s="409"/>
    </row>
    <row r="59" spans="1:109" s="403" customFormat="1" ht="13.5" x14ac:dyDescent="0.15">
      <c r="A59" s="387"/>
      <c r="B59" s="409"/>
      <c r="K59" s="415"/>
      <c r="L59" s="415"/>
      <c r="M59" s="415"/>
      <c r="N59" s="415"/>
      <c r="AQ59" s="415"/>
      <c r="AR59" s="415"/>
      <c r="AS59" s="415"/>
      <c r="AT59" s="415"/>
      <c r="BC59" s="415"/>
      <c r="BD59" s="415"/>
      <c r="BE59" s="415"/>
      <c r="BF59" s="415"/>
      <c r="BO59" s="415"/>
      <c r="BP59" s="415"/>
      <c r="BQ59" s="415"/>
      <c r="BR59" s="415"/>
      <c r="CA59" s="415"/>
      <c r="CB59" s="415"/>
      <c r="CC59" s="415"/>
      <c r="CD59" s="415"/>
      <c r="CM59" s="415"/>
      <c r="CN59" s="415"/>
      <c r="CO59" s="415"/>
      <c r="CP59" s="415"/>
      <c r="CY59" s="415"/>
      <c r="CZ59" s="415"/>
      <c r="DA59" s="415"/>
      <c r="DB59" s="415"/>
      <c r="DC59" s="415"/>
      <c r="DD59" s="414"/>
      <c r="DE59" s="409"/>
    </row>
    <row r="60" spans="1:109" s="403" customFormat="1" ht="13.5" x14ac:dyDescent="0.15">
      <c r="A60" s="387"/>
      <c r="B60" s="409"/>
      <c r="K60" s="415"/>
      <c r="L60" s="415"/>
      <c r="M60" s="415"/>
      <c r="N60" s="415"/>
      <c r="AQ60" s="415"/>
      <c r="AR60" s="415"/>
      <c r="AS60" s="415"/>
      <c r="AT60" s="415"/>
      <c r="BC60" s="415"/>
      <c r="BD60" s="415"/>
      <c r="BE60" s="415"/>
      <c r="BF60" s="415"/>
      <c r="BO60" s="415"/>
      <c r="BP60" s="415"/>
      <c r="BQ60" s="415"/>
      <c r="BR60" s="415"/>
      <c r="CA60" s="415"/>
      <c r="CB60" s="415"/>
      <c r="CC60" s="415"/>
      <c r="CD60" s="415"/>
      <c r="CM60" s="415"/>
      <c r="CN60" s="415"/>
      <c r="CO60" s="415"/>
      <c r="CP60" s="415"/>
      <c r="CY60" s="415"/>
      <c r="CZ60" s="415"/>
      <c r="DA60" s="415"/>
      <c r="DB60" s="415"/>
      <c r="DC60" s="415"/>
      <c r="DD60" s="414"/>
      <c r="DE60" s="409"/>
    </row>
    <row r="61" spans="1:109" s="403" customFormat="1" ht="13.5" x14ac:dyDescent="0.15">
      <c r="A61" s="387"/>
      <c r="B61" s="413"/>
      <c r="C61" s="412"/>
      <c r="D61" s="412"/>
      <c r="E61" s="412"/>
      <c r="F61" s="412"/>
      <c r="G61" s="412"/>
      <c r="H61" s="412"/>
      <c r="I61" s="412"/>
      <c r="J61" s="412"/>
      <c r="K61" s="412"/>
      <c r="L61" s="412"/>
      <c r="M61" s="411"/>
      <c r="N61" s="411"/>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1"/>
      <c r="AT61" s="411"/>
      <c r="AU61" s="412"/>
      <c r="AV61" s="412"/>
      <c r="AW61" s="412"/>
      <c r="AX61" s="412"/>
      <c r="AY61" s="412"/>
      <c r="AZ61" s="412"/>
      <c r="BA61" s="412"/>
      <c r="BB61" s="412"/>
      <c r="BC61" s="412"/>
      <c r="BD61" s="412"/>
      <c r="BE61" s="411"/>
      <c r="BF61" s="411"/>
      <c r="BG61" s="412"/>
      <c r="BH61" s="412"/>
      <c r="BI61" s="412"/>
      <c r="BJ61" s="412"/>
      <c r="BK61" s="412"/>
      <c r="BL61" s="412"/>
      <c r="BM61" s="412"/>
      <c r="BN61" s="412"/>
      <c r="BO61" s="412"/>
      <c r="BP61" s="412"/>
      <c r="BQ61" s="411"/>
      <c r="BR61" s="411"/>
      <c r="BS61" s="412"/>
      <c r="BT61" s="412"/>
      <c r="BU61" s="412"/>
      <c r="BV61" s="412"/>
      <c r="BW61" s="412"/>
      <c r="BX61" s="412"/>
      <c r="BY61" s="412"/>
      <c r="BZ61" s="412"/>
      <c r="CA61" s="412"/>
      <c r="CB61" s="412"/>
      <c r="CC61" s="411"/>
      <c r="CD61" s="411"/>
      <c r="CE61" s="412"/>
      <c r="CF61" s="412"/>
      <c r="CG61" s="412"/>
      <c r="CH61" s="412"/>
      <c r="CI61" s="412"/>
      <c r="CJ61" s="412"/>
      <c r="CK61" s="412"/>
      <c r="CL61" s="412"/>
      <c r="CM61" s="412"/>
      <c r="CN61" s="412"/>
      <c r="CO61" s="411"/>
      <c r="CP61" s="411"/>
      <c r="CQ61" s="412"/>
      <c r="CR61" s="412"/>
      <c r="CS61" s="412"/>
      <c r="CT61" s="412"/>
      <c r="CU61" s="412"/>
      <c r="CV61" s="412"/>
      <c r="CW61" s="412"/>
      <c r="CX61" s="412"/>
      <c r="CY61" s="412"/>
      <c r="CZ61" s="412"/>
      <c r="DA61" s="411"/>
      <c r="DB61" s="411"/>
      <c r="DC61" s="411"/>
      <c r="DD61" s="410"/>
      <c r="DE61" s="409"/>
    </row>
    <row r="62" spans="1:109" ht="13.5" x14ac:dyDescent="0.15">
      <c r="B62" s="408"/>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8"/>
      <c r="AY62" s="408"/>
      <c r="AZ62" s="408"/>
      <c r="BA62" s="408"/>
      <c r="BB62" s="408"/>
      <c r="BC62" s="408"/>
      <c r="BD62" s="408"/>
      <c r="BE62" s="408"/>
      <c r="BF62" s="408"/>
      <c r="BG62" s="408"/>
      <c r="BH62" s="408"/>
      <c r="BI62" s="408"/>
      <c r="BJ62" s="408"/>
      <c r="BK62" s="408"/>
      <c r="BL62" s="408"/>
      <c r="BM62" s="408"/>
      <c r="BN62" s="408"/>
      <c r="BO62" s="408"/>
      <c r="BP62" s="408"/>
      <c r="BQ62" s="408"/>
      <c r="BR62" s="408"/>
      <c r="BS62" s="408"/>
      <c r="BT62" s="408"/>
      <c r="BU62" s="408"/>
      <c r="BV62" s="408"/>
      <c r="BW62" s="408"/>
      <c r="BX62" s="408"/>
      <c r="BY62" s="408"/>
      <c r="BZ62" s="408"/>
      <c r="CA62" s="408"/>
      <c r="CB62" s="408"/>
      <c r="CC62" s="408"/>
      <c r="CD62" s="408"/>
      <c r="CE62" s="408"/>
      <c r="CF62" s="408"/>
      <c r="CG62" s="408"/>
      <c r="CH62" s="408"/>
      <c r="CI62" s="408"/>
      <c r="CJ62" s="408"/>
      <c r="CK62" s="408"/>
      <c r="CL62" s="408"/>
      <c r="CM62" s="408"/>
      <c r="CN62" s="408"/>
      <c r="CO62" s="408"/>
      <c r="CP62" s="408"/>
      <c r="CQ62" s="408"/>
      <c r="CR62" s="408"/>
      <c r="CS62" s="408"/>
      <c r="CT62" s="408"/>
      <c r="CU62" s="408"/>
      <c r="CV62" s="408"/>
      <c r="CW62" s="408"/>
      <c r="CX62" s="408"/>
      <c r="CY62" s="408"/>
      <c r="CZ62" s="408"/>
      <c r="DA62" s="408"/>
      <c r="DB62" s="408"/>
      <c r="DC62" s="408"/>
      <c r="DD62" s="408"/>
      <c r="DE62" s="387"/>
    </row>
    <row r="63" spans="1:109" ht="17.25" x14ac:dyDescent="0.15">
      <c r="B63" s="407" t="s">
        <v>604</v>
      </c>
    </row>
    <row r="64" spans="1:109" ht="13.5" x14ac:dyDescent="0.15">
      <c r="B64" s="388"/>
      <c r="G64" s="404"/>
      <c r="I64" s="406"/>
      <c r="J64" s="406"/>
      <c r="K64" s="406"/>
      <c r="L64" s="406"/>
      <c r="M64" s="406"/>
      <c r="N64" s="405"/>
      <c r="AM64" s="404"/>
      <c r="AN64" s="404" t="s">
        <v>603</v>
      </c>
      <c r="AP64" s="403"/>
      <c r="AQ64" s="403"/>
      <c r="AR64" s="403"/>
      <c r="AY64" s="404"/>
      <c r="BA64" s="403"/>
      <c r="BB64" s="403"/>
      <c r="BC64" s="403"/>
      <c r="BK64" s="404"/>
      <c r="BM64" s="403"/>
      <c r="BN64" s="403"/>
      <c r="BO64" s="403"/>
      <c r="BW64" s="404"/>
      <c r="BY64" s="403"/>
      <c r="BZ64" s="403"/>
      <c r="CA64" s="403"/>
      <c r="CI64" s="404"/>
      <c r="CK64" s="403"/>
      <c r="CL64" s="403"/>
      <c r="CM64" s="403"/>
      <c r="CU64" s="404"/>
      <c r="CW64" s="403"/>
      <c r="CX64" s="403"/>
      <c r="CY64" s="403"/>
    </row>
    <row r="65" spans="2:107" ht="13.5" x14ac:dyDescent="0.15">
      <c r="B65" s="388"/>
      <c r="AN65" s="1312" t="s">
        <v>602</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8"/>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8"/>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8"/>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8"/>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8"/>
      <c r="H70" s="402"/>
      <c r="I70" s="402"/>
      <c r="J70" s="400"/>
      <c r="K70" s="400"/>
      <c r="L70" s="399"/>
      <c r="M70" s="400"/>
      <c r="N70" s="399"/>
      <c r="AN70" s="395"/>
      <c r="AO70" s="395"/>
      <c r="AP70" s="395"/>
      <c r="AZ70" s="395"/>
      <c r="BA70" s="395"/>
      <c r="BB70" s="395"/>
      <c r="BL70" s="395"/>
      <c r="BM70" s="395"/>
      <c r="BN70" s="395"/>
      <c r="BX70" s="395"/>
      <c r="BY70" s="395"/>
      <c r="BZ70" s="395"/>
      <c r="CJ70" s="395"/>
      <c r="CK70" s="395"/>
      <c r="CL70" s="395"/>
      <c r="CV70" s="395"/>
      <c r="CW70" s="395"/>
      <c r="CX70" s="395"/>
    </row>
    <row r="71" spans="2:107" ht="13.5" x14ac:dyDescent="0.15">
      <c r="B71" s="388"/>
      <c r="G71" s="398"/>
      <c r="I71" s="401"/>
      <c r="J71" s="400"/>
      <c r="K71" s="400"/>
      <c r="L71" s="399"/>
      <c r="M71" s="400"/>
      <c r="N71" s="399"/>
      <c r="AM71" s="398"/>
      <c r="AN71" s="387" t="s">
        <v>601</v>
      </c>
    </row>
    <row r="72" spans="2:107" ht="13.5" x14ac:dyDescent="0.15">
      <c r="B72" s="388"/>
      <c r="G72" s="1321"/>
      <c r="H72" s="1321"/>
      <c r="I72" s="1321"/>
      <c r="J72" s="1321"/>
      <c r="K72" s="397"/>
      <c r="L72" s="397"/>
      <c r="M72" s="396"/>
      <c r="N72" s="396"/>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550</v>
      </c>
      <c r="BQ72" s="1325"/>
      <c r="BR72" s="1325"/>
      <c r="BS72" s="1325"/>
      <c r="BT72" s="1325"/>
      <c r="BU72" s="1325"/>
      <c r="BV72" s="1325"/>
      <c r="BW72" s="1325"/>
      <c r="BX72" s="1325" t="s">
        <v>551</v>
      </c>
      <c r="BY72" s="1325"/>
      <c r="BZ72" s="1325"/>
      <c r="CA72" s="1325"/>
      <c r="CB72" s="1325"/>
      <c r="CC72" s="1325"/>
      <c r="CD72" s="1325"/>
      <c r="CE72" s="1325"/>
      <c r="CF72" s="1325" t="s">
        <v>552</v>
      </c>
      <c r="CG72" s="1325"/>
      <c r="CH72" s="1325"/>
      <c r="CI72" s="1325"/>
      <c r="CJ72" s="1325"/>
      <c r="CK72" s="1325"/>
      <c r="CL72" s="1325"/>
      <c r="CM72" s="1325"/>
      <c r="CN72" s="1325" t="s">
        <v>553</v>
      </c>
      <c r="CO72" s="1325"/>
      <c r="CP72" s="1325"/>
      <c r="CQ72" s="1325"/>
      <c r="CR72" s="1325"/>
      <c r="CS72" s="1325"/>
      <c r="CT72" s="1325"/>
      <c r="CU72" s="1325"/>
      <c r="CV72" s="1325" t="s">
        <v>554</v>
      </c>
      <c r="CW72" s="1325"/>
      <c r="CX72" s="1325"/>
      <c r="CY72" s="1325"/>
      <c r="CZ72" s="1325"/>
      <c r="DA72" s="1325"/>
      <c r="DB72" s="1325"/>
      <c r="DC72" s="1325"/>
    </row>
    <row r="73" spans="2:107" ht="13.5" x14ac:dyDescent="0.15">
      <c r="B73" s="388"/>
      <c r="G73" s="1311"/>
      <c r="H73" s="1311"/>
      <c r="I73" s="1311"/>
      <c r="J73" s="1311"/>
      <c r="K73" s="1330"/>
      <c r="L73" s="1330"/>
      <c r="M73" s="1330"/>
      <c r="N73" s="1330"/>
      <c r="AM73" s="395"/>
      <c r="AN73" s="1327" t="s">
        <v>600</v>
      </c>
      <c r="AO73" s="1327"/>
      <c r="AP73" s="1327"/>
      <c r="AQ73" s="1327"/>
      <c r="AR73" s="1327"/>
      <c r="AS73" s="1327"/>
      <c r="AT73" s="1327"/>
      <c r="AU73" s="1327"/>
      <c r="AV73" s="1327"/>
      <c r="AW73" s="1327"/>
      <c r="AX73" s="1327"/>
      <c r="AY73" s="1327"/>
      <c r="AZ73" s="1327"/>
      <c r="BA73" s="1327"/>
      <c r="BB73" s="1327" t="s">
        <v>598</v>
      </c>
      <c r="BC73" s="1327"/>
      <c r="BD73" s="1327"/>
      <c r="BE73" s="1327"/>
      <c r="BF73" s="1327"/>
      <c r="BG73" s="1327"/>
      <c r="BH73" s="1327"/>
      <c r="BI73" s="1327"/>
      <c r="BJ73" s="1327"/>
      <c r="BK73" s="1327"/>
      <c r="BL73" s="1327"/>
      <c r="BM73" s="1327"/>
      <c r="BN73" s="1327"/>
      <c r="BO73" s="1327"/>
      <c r="BP73" s="1310">
        <v>56.4</v>
      </c>
      <c r="BQ73" s="1310"/>
      <c r="BR73" s="1310"/>
      <c r="BS73" s="1310"/>
      <c r="BT73" s="1310"/>
      <c r="BU73" s="1310"/>
      <c r="BV73" s="1310"/>
      <c r="BW73" s="1310"/>
      <c r="BX73" s="1310">
        <v>59.5</v>
      </c>
      <c r="BY73" s="1310"/>
      <c r="BZ73" s="1310"/>
      <c r="CA73" s="1310"/>
      <c r="CB73" s="1310"/>
      <c r="CC73" s="1310"/>
      <c r="CD73" s="1310"/>
      <c r="CE73" s="1310"/>
      <c r="CF73" s="1310">
        <v>83.4</v>
      </c>
      <c r="CG73" s="1310"/>
      <c r="CH73" s="1310"/>
      <c r="CI73" s="1310"/>
      <c r="CJ73" s="1310"/>
      <c r="CK73" s="1310"/>
      <c r="CL73" s="1310"/>
      <c r="CM73" s="1310"/>
      <c r="CN73" s="1310">
        <v>46.6</v>
      </c>
      <c r="CO73" s="1310"/>
      <c r="CP73" s="1310"/>
      <c r="CQ73" s="1310"/>
      <c r="CR73" s="1310"/>
      <c r="CS73" s="1310"/>
      <c r="CT73" s="1310"/>
      <c r="CU73" s="1310"/>
      <c r="CV73" s="1310">
        <v>45.9</v>
      </c>
      <c r="CW73" s="1310"/>
      <c r="CX73" s="1310"/>
      <c r="CY73" s="1310"/>
      <c r="CZ73" s="1310"/>
      <c r="DA73" s="1310"/>
      <c r="DB73" s="1310"/>
      <c r="DC73" s="1310"/>
    </row>
    <row r="74" spans="2:107" ht="13.5" x14ac:dyDescent="0.15">
      <c r="B74" s="388"/>
      <c r="G74" s="1311"/>
      <c r="H74" s="1311"/>
      <c r="I74" s="1311"/>
      <c r="J74" s="1311"/>
      <c r="K74" s="1330"/>
      <c r="L74" s="1330"/>
      <c r="M74" s="1330"/>
      <c r="N74" s="1330"/>
      <c r="AM74" s="395"/>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x14ac:dyDescent="0.15">
      <c r="B75" s="388"/>
      <c r="G75" s="1311"/>
      <c r="H75" s="1311"/>
      <c r="I75" s="1321"/>
      <c r="J75" s="1321"/>
      <c r="K75" s="1326"/>
      <c r="L75" s="1326"/>
      <c r="M75" s="1326"/>
      <c r="N75" s="1326"/>
      <c r="AM75" s="395"/>
      <c r="AN75" s="1327"/>
      <c r="AO75" s="1327"/>
      <c r="AP75" s="1327"/>
      <c r="AQ75" s="1327"/>
      <c r="AR75" s="1327"/>
      <c r="AS75" s="1327"/>
      <c r="AT75" s="1327"/>
      <c r="AU75" s="1327"/>
      <c r="AV75" s="1327"/>
      <c r="AW75" s="1327"/>
      <c r="AX75" s="1327"/>
      <c r="AY75" s="1327"/>
      <c r="AZ75" s="1327"/>
      <c r="BA75" s="1327"/>
      <c r="BB75" s="1327" t="s">
        <v>597</v>
      </c>
      <c r="BC75" s="1327"/>
      <c r="BD75" s="1327"/>
      <c r="BE75" s="1327"/>
      <c r="BF75" s="1327"/>
      <c r="BG75" s="1327"/>
      <c r="BH75" s="1327"/>
      <c r="BI75" s="1327"/>
      <c r="BJ75" s="1327"/>
      <c r="BK75" s="1327"/>
      <c r="BL75" s="1327"/>
      <c r="BM75" s="1327"/>
      <c r="BN75" s="1327"/>
      <c r="BO75" s="1327"/>
      <c r="BP75" s="1310">
        <v>11.2</v>
      </c>
      <c r="BQ75" s="1310"/>
      <c r="BR75" s="1310"/>
      <c r="BS75" s="1310"/>
      <c r="BT75" s="1310"/>
      <c r="BU75" s="1310"/>
      <c r="BV75" s="1310"/>
      <c r="BW75" s="1310"/>
      <c r="BX75" s="1310">
        <v>10.9</v>
      </c>
      <c r="BY75" s="1310"/>
      <c r="BZ75" s="1310"/>
      <c r="CA75" s="1310"/>
      <c r="CB75" s="1310"/>
      <c r="CC75" s="1310"/>
      <c r="CD75" s="1310"/>
      <c r="CE75" s="1310"/>
      <c r="CF75" s="1310">
        <v>10.7</v>
      </c>
      <c r="CG75" s="1310"/>
      <c r="CH75" s="1310"/>
      <c r="CI75" s="1310"/>
      <c r="CJ75" s="1310"/>
      <c r="CK75" s="1310"/>
      <c r="CL75" s="1310"/>
      <c r="CM75" s="1310"/>
      <c r="CN75" s="1310">
        <v>10.5</v>
      </c>
      <c r="CO75" s="1310"/>
      <c r="CP75" s="1310"/>
      <c r="CQ75" s="1310"/>
      <c r="CR75" s="1310"/>
      <c r="CS75" s="1310"/>
      <c r="CT75" s="1310"/>
      <c r="CU75" s="1310"/>
      <c r="CV75" s="1310">
        <v>10.9</v>
      </c>
      <c r="CW75" s="1310"/>
      <c r="CX75" s="1310"/>
      <c r="CY75" s="1310"/>
      <c r="CZ75" s="1310"/>
      <c r="DA75" s="1310"/>
      <c r="DB75" s="1310"/>
      <c r="DC75" s="1310"/>
    </row>
    <row r="76" spans="2:107" ht="13.5" x14ac:dyDescent="0.15">
      <c r="B76" s="388"/>
      <c r="G76" s="1311"/>
      <c r="H76" s="1311"/>
      <c r="I76" s="1321"/>
      <c r="J76" s="1321"/>
      <c r="K76" s="1326"/>
      <c r="L76" s="1326"/>
      <c r="M76" s="1326"/>
      <c r="N76" s="1326"/>
      <c r="AM76" s="395"/>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x14ac:dyDescent="0.15">
      <c r="B77" s="388"/>
      <c r="G77" s="1321"/>
      <c r="H77" s="1321"/>
      <c r="I77" s="1321"/>
      <c r="J77" s="1321"/>
      <c r="K77" s="1330"/>
      <c r="L77" s="1330"/>
      <c r="M77" s="1330"/>
      <c r="N77" s="1330"/>
      <c r="AN77" s="1325" t="s">
        <v>599</v>
      </c>
      <c r="AO77" s="1325"/>
      <c r="AP77" s="1325"/>
      <c r="AQ77" s="1325"/>
      <c r="AR77" s="1325"/>
      <c r="AS77" s="1325"/>
      <c r="AT77" s="1325"/>
      <c r="AU77" s="1325"/>
      <c r="AV77" s="1325"/>
      <c r="AW77" s="1325"/>
      <c r="AX77" s="1325"/>
      <c r="AY77" s="1325"/>
      <c r="AZ77" s="1325"/>
      <c r="BA77" s="1325"/>
      <c r="BB77" s="1327" t="s">
        <v>598</v>
      </c>
      <c r="BC77" s="1327"/>
      <c r="BD77" s="1327"/>
      <c r="BE77" s="1327"/>
      <c r="BF77" s="1327"/>
      <c r="BG77" s="1327"/>
      <c r="BH77" s="1327"/>
      <c r="BI77" s="1327"/>
      <c r="BJ77" s="1327"/>
      <c r="BK77" s="1327"/>
      <c r="BL77" s="1327"/>
      <c r="BM77" s="1327"/>
      <c r="BN77" s="1327"/>
      <c r="BO77" s="1327"/>
      <c r="BP77" s="1310">
        <v>36.5</v>
      </c>
      <c r="BQ77" s="1310"/>
      <c r="BR77" s="1310"/>
      <c r="BS77" s="1310"/>
      <c r="BT77" s="1310"/>
      <c r="BU77" s="1310"/>
      <c r="BV77" s="1310"/>
      <c r="BW77" s="1310"/>
      <c r="BX77" s="1310">
        <v>32.9</v>
      </c>
      <c r="BY77" s="1310"/>
      <c r="BZ77" s="1310"/>
      <c r="CA77" s="1310"/>
      <c r="CB77" s="1310"/>
      <c r="CC77" s="1310"/>
      <c r="CD77" s="1310"/>
      <c r="CE77" s="1310"/>
      <c r="CF77" s="1310">
        <v>28.5</v>
      </c>
      <c r="CG77" s="1310"/>
      <c r="CH77" s="1310"/>
      <c r="CI77" s="1310"/>
      <c r="CJ77" s="1310"/>
      <c r="CK77" s="1310"/>
      <c r="CL77" s="1310"/>
      <c r="CM77" s="1310"/>
      <c r="CN77" s="1310">
        <v>20.5</v>
      </c>
      <c r="CO77" s="1310"/>
      <c r="CP77" s="1310"/>
      <c r="CQ77" s="1310"/>
      <c r="CR77" s="1310"/>
      <c r="CS77" s="1310"/>
      <c r="CT77" s="1310"/>
      <c r="CU77" s="1310"/>
      <c r="CV77" s="1310">
        <v>21.4</v>
      </c>
      <c r="CW77" s="1310"/>
      <c r="CX77" s="1310"/>
      <c r="CY77" s="1310"/>
      <c r="CZ77" s="1310"/>
      <c r="DA77" s="1310"/>
      <c r="DB77" s="1310"/>
      <c r="DC77" s="1310"/>
    </row>
    <row r="78" spans="2:107" ht="13.5" x14ac:dyDescent="0.15">
      <c r="B78" s="388"/>
      <c r="G78" s="1321"/>
      <c r="H78" s="1321"/>
      <c r="I78" s="1321"/>
      <c r="J78" s="1321"/>
      <c r="K78" s="1330"/>
      <c r="L78" s="1330"/>
      <c r="M78" s="1330"/>
      <c r="N78" s="1330"/>
      <c r="AN78" s="1325"/>
      <c r="AO78" s="1325"/>
      <c r="AP78" s="1325"/>
      <c r="AQ78" s="1325"/>
      <c r="AR78" s="1325"/>
      <c r="AS78" s="1325"/>
      <c r="AT78" s="1325"/>
      <c r="AU78" s="1325"/>
      <c r="AV78" s="1325"/>
      <c r="AW78" s="1325"/>
      <c r="AX78" s="1325"/>
      <c r="AY78" s="1325"/>
      <c r="AZ78" s="1325"/>
      <c r="BA78" s="1325"/>
      <c r="BB78" s="1327"/>
      <c r="BC78" s="1327"/>
      <c r="BD78" s="1327"/>
      <c r="BE78" s="1327"/>
      <c r="BF78" s="1327"/>
      <c r="BG78" s="1327"/>
      <c r="BH78" s="1327"/>
      <c r="BI78" s="1327"/>
      <c r="BJ78" s="1327"/>
      <c r="BK78" s="1327"/>
      <c r="BL78" s="1327"/>
      <c r="BM78" s="1327"/>
      <c r="BN78" s="1327"/>
      <c r="BO78" s="1327"/>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x14ac:dyDescent="0.15">
      <c r="B79" s="388"/>
      <c r="G79" s="1321"/>
      <c r="H79" s="1321"/>
      <c r="I79" s="1328"/>
      <c r="J79" s="1328"/>
      <c r="K79" s="1331"/>
      <c r="L79" s="1331"/>
      <c r="M79" s="1331"/>
      <c r="N79" s="1331"/>
      <c r="AN79" s="1325"/>
      <c r="AO79" s="1325"/>
      <c r="AP79" s="1325"/>
      <c r="AQ79" s="1325"/>
      <c r="AR79" s="1325"/>
      <c r="AS79" s="1325"/>
      <c r="AT79" s="1325"/>
      <c r="AU79" s="1325"/>
      <c r="AV79" s="1325"/>
      <c r="AW79" s="1325"/>
      <c r="AX79" s="1325"/>
      <c r="AY79" s="1325"/>
      <c r="AZ79" s="1325"/>
      <c r="BA79" s="1325"/>
      <c r="BB79" s="1327" t="s">
        <v>597</v>
      </c>
      <c r="BC79" s="1327"/>
      <c r="BD79" s="1327"/>
      <c r="BE79" s="1327"/>
      <c r="BF79" s="1327"/>
      <c r="BG79" s="1327"/>
      <c r="BH79" s="1327"/>
      <c r="BI79" s="1327"/>
      <c r="BJ79" s="1327"/>
      <c r="BK79" s="1327"/>
      <c r="BL79" s="1327"/>
      <c r="BM79" s="1327"/>
      <c r="BN79" s="1327"/>
      <c r="BO79" s="1327"/>
      <c r="BP79" s="1310">
        <v>9</v>
      </c>
      <c r="BQ79" s="1310"/>
      <c r="BR79" s="1310"/>
      <c r="BS79" s="1310"/>
      <c r="BT79" s="1310"/>
      <c r="BU79" s="1310"/>
      <c r="BV79" s="1310"/>
      <c r="BW79" s="1310"/>
      <c r="BX79" s="1310">
        <v>8.1999999999999993</v>
      </c>
      <c r="BY79" s="1310"/>
      <c r="BZ79" s="1310"/>
      <c r="CA79" s="1310"/>
      <c r="CB79" s="1310"/>
      <c r="CC79" s="1310"/>
      <c r="CD79" s="1310"/>
      <c r="CE79" s="1310"/>
      <c r="CF79" s="1310">
        <v>8</v>
      </c>
      <c r="CG79" s="1310"/>
      <c r="CH79" s="1310"/>
      <c r="CI79" s="1310"/>
      <c r="CJ79" s="1310"/>
      <c r="CK79" s="1310"/>
      <c r="CL79" s="1310"/>
      <c r="CM79" s="1310"/>
      <c r="CN79" s="1310">
        <v>7.9</v>
      </c>
      <c r="CO79" s="1310"/>
      <c r="CP79" s="1310"/>
      <c r="CQ79" s="1310"/>
      <c r="CR79" s="1310"/>
      <c r="CS79" s="1310"/>
      <c r="CT79" s="1310"/>
      <c r="CU79" s="1310"/>
      <c r="CV79" s="1310">
        <v>7.7</v>
      </c>
      <c r="CW79" s="1310"/>
      <c r="CX79" s="1310"/>
      <c r="CY79" s="1310"/>
      <c r="CZ79" s="1310"/>
      <c r="DA79" s="1310"/>
      <c r="DB79" s="1310"/>
      <c r="DC79" s="1310"/>
    </row>
    <row r="80" spans="2:107" ht="13.5" x14ac:dyDescent="0.15">
      <c r="B80" s="388"/>
      <c r="G80" s="1321"/>
      <c r="H80" s="1321"/>
      <c r="I80" s="1328"/>
      <c r="J80" s="1328"/>
      <c r="K80" s="1331"/>
      <c r="L80" s="1331"/>
      <c r="M80" s="1331"/>
      <c r="N80" s="1331"/>
      <c r="AN80" s="1325"/>
      <c r="AO80" s="1325"/>
      <c r="AP80" s="1325"/>
      <c r="AQ80" s="1325"/>
      <c r="AR80" s="1325"/>
      <c r="AS80" s="1325"/>
      <c r="AT80" s="1325"/>
      <c r="AU80" s="1325"/>
      <c r="AV80" s="1325"/>
      <c r="AW80" s="1325"/>
      <c r="AX80" s="1325"/>
      <c r="AY80" s="1325"/>
      <c r="AZ80" s="1325"/>
      <c r="BA80" s="1325"/>
      <c r="BB80" s="1327"/>
      <c r="BC80" s="1327"/>
      <c r="BD80" s="1327"/>
      <c r="BE80" s="1327"/>
      <c r="BF80" s="1327"/>
      <c r="BG80" s="1327"/>
      <c r="BH80" s="1327"/>
      <c r="BI80" s="1327"/>
      <c r="BJ80" s="1327"/>
      <c r="BK80" s="1327"/>
      <c r="BL80" s="1327"/>
      <c r="BM80" s="1327"/>
      <c r="BN80" s="1327"/>
      <c r="BO80" s="1327"/>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x14ac:dyDescent="0.15">
      <c r="B81" s="388"/>
    </row>
    <row r="82" spans="2:109" ht="17.25" x14ac:dyDescent="0.15">
      <c r="B82" s="388"/>
      <c r="K82" s="394"/>
      <c r="L82" s="394"/>
      <c r="M82" s="394"/>
      <c r="N82" s="394"/>
      <c r="AQ82" s="394"/>
      <c r="AR82" s="394"/>
      <c r="AS82" s="394"/>
      <c r="AT82" s="394"/>
      <c r="BC82" s="394"/>
      <c r="BD82" s="394"/>
      <c r="BE82" s="394"/>
      <c r="BF82" s="394"/>
      <c r="BO82" s="394"/>
      <c r="BP82" s="394"/>
      <c r="BQ82" s="394"/>
      <c r="BR82" s="394"/>
      <c r="CA82" s="394"/>
      <c r="CB82" s="394"/>
      <c r="CC82" s="394"/>
      <c r="CD82" s="394"/>
      <c r="CM82" s="394"/>
      <c r="CN82" s="394"/>
      <c r="CO82" s="394"/>
      <c r="CP82" s="394"/>
      <c r="CY82" s="394"/>
      <c r="CZ82" s="394"/>
      <c r="DA82" s="394"/>
      <c r="DB82" s="394"/>
      <c r="DC82" s="394"/>
    </row>
    <row r="83" spans="2:109" ht="13.5" x14ac:dyDescent="0.15">
      <c r="B83" s="393"/>
      <c r="C83" s="392"/>
      <c r="D83" s="392"/>
      <c r="E83" s="392"/>
      <c r="F83" s="39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V83" s="392"/>
      <c r="AW83" s="392"/>
      <c r="AX83" s="392"/>
      <c r="AY83" s="392"/>
      <c r="AZ83" s="392"/>
      <c r="BA83" s="392"/>
      <c r="BB83" s="392"/>
      <c r="BC83" s="392"/>
      <c r="BD83" s="392"/>
      <c r="BE83" s="392"/>
      <c r="BF83" s="392"/>
      <c r="BG83" s="392"/>
      <c r="BH83" s="392"/>
      <c r="BI83" s="392"/>
      <c r="BJ83" s="392"/>
      <c r="BK83" s="392"/>
      <c r="BL83" s="392"/>
      <c r="BM83" s="392"/>
      <c r="BN83" s="392"/>
      <c r="BO83" s="392"/>
      <c r="BP83" s="392"/>
      <c r="BQ83" s="392"/>
      <c r="BR83" s="392"/>
      <c r="BS83" s="392"/>
      <c r="BT83" s="392"/>
      <c r="BU83" s="392"/>
      <c r="BV83" s="392"/>
      <c r="BW83" s="392"/>
      <c r="BX83" s="392"/>
      <c r="BY83" s="392"/>
      <c r="BZ83" s="392"/>
      <c r="CA83" s="392"/>
      <c r="CB83" s="392"/>
      <c r="CC83" s="392"/>
      <c r="CD83" s="392"/>
      <c r="CE83" s="392"/>
      <c r="CF83" s="392"/>
      <c r="CG83" s="392"/>
      <c r="CH83" s="392"/>
      <c r="CI83" s="392"/>
      <c r="CJ83" s="392"/>
      <c r="CK83" s="392"/>
      <c r="CL83" s="392"/>
      <c r="CM83" s="392"/>
      <c r="CN83" s="392"/>
      <c r="CO83" s="392"/>
      <c r="CP83" s="392"/>
      <c r="CQ83" s="392"/>
      <c r="CR83" s="392"/>
      <c r="CS83" s="392"/>
      <c r="CT83" s="392"/>
      <c r="CU83" s="392"/>
      <c r="CV83" s="392"/>
      <c r="CW83" s="392"/>
      <c r="CX83" s="392"/>
      <c r="CY83" s="392"/>
      <c r="CZ83" s="392"/>
      <c r="DA83" s="392"/>
      <c r="DB83" s="392"/>
      <c r="DC83" s="392"/>
      <c r="DD83" s="391"/>
    </row>
    <row r="84" spans="2:109" ht="13.5" x14ac:dyDescent="0.15">
      <c r="DD84" s="387"/>
      <c r="DE84" s="387"/>
    </row>
    <row r="85" spans="2:109" ht="13.5" x14ac:dyDescent="0.15">
      <c r="DD85" s="387"/>
      <c r="DE85" s="387"/>
    </row>
    <row r="86" spans="2:109" ht="13.5" hidden="1" x14ac:dyDescent="0.15">
      <c r="DD86" s="387"/>
      <c r="DE86" s="387"/>
    </row>
    <row r="87" spans="2:109" ht="13.5" hidden="1" x14ac:dyDescent="0.15">
      <c r="K87" s="390"/>
      <c r="AQ87" s="390"/>
      <c r="BC87" s="390"/>
      <c r="BO87" s="390"/>
      <c r="CA87" s="390"/>
      <c r="CM87" s="390"/>
      <c r="CY87" s="390"/>
      <c r="DD87" s="387"/>
      <c r="DE87" s="387"/>
    </row>
    <row r="88" spans="2:109" ht="13.5" hidden="1" x14ac:dyDescent="0.15">
      <c r="DD88" s="387"/>
      <c r="DE88" s="387"/>
    </row>
    <row r="89" spans="2:109" ht="13.5" hidden="1" x14ac:dyDescent="0.15">
      <c r="DD89" s="387"/>
      <c r="DE89" s="387"/>
    </row>
    <row r="90" spans="2:109" ht="13.5" hidden="1" x14ac:dyDescent="0.15">
      <c r="DD90" s="387"/>
      <c r="DE90" s="387"/>
    </row>
    <row r="91" spans="2:109" ht="13.5"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387" customFormat="1" ht="13.5" hidden="1" customHeight="1" x14ac:dyDescent="0.15"/>
    <row r="98" s="387" customFormat="1" ht="13.5" hidden="1" customHeight="1" x14ac:dyDescent="0.15"/>
    <row r="99" s="387" customFormat="1" ht="13.5" hidden="1" customHeight="1" x14ac:dyDescent="0.15"/>
    <row r="100" s="387" customFormat="1" ht="13.5" hidden="1" customHeight="1" x14ac:dyDescent="0.15"/>
    <row r="101" s="387" customFormat="1" ht="13.5" hidden="1" customHeight="1" x14ac:dyDescent="0.15"/>
    <row r="102" s="387" customFormat="1" ht="13.5" hidden="1" customHeight="1" x14ac:dyDescent="0.15"/>
    <row r="103" s="387" customFormat="1" ht="13.5" hidden="1" customHeight="1" x14ac:dyDescent="0.15"/>
    <row r="104" s="387" customFormat="1" ht="13.5" hidden="1" customHeight="1" x14ac:dyDescent="0.15"/>
    <row r="105" s="387" customFormat="1" ht="13.5" hidden="1" customHeight="1" x14ac:dyDescent="0.15"/>
    <row r="106" s="387" customFormat="1" ht="13.5" hidden="1" customHeight="1" x14ac:dyDescent="0.15"/>
    <row r="107" s="387" customFormat="1" ht="13.5" hidden="1" customHeight="1" x14ac:dyDescent="0.15"/>
    <row r="108" s="387" customFormat="1" ht="13.5" hidden="1" customHeight="1" x14ac:dyDescent="0.15"/>
    <row r="109" s="387" customFormat="1" ht="13.5" hidden="1" customHeight="1" x14ac:dyDescent="0.15"/>
    <row r="110" s="387" customFormat="1" ht="13.5" hidden="1" customHeight="1" x14ac:dyDescent="0.15"/>
    <row r="111" s="387" customFormat="1" ht="13.5" hidden="1" customHeight="1" x14ac:dyDescent="0.15"/>
    <row r="112" s="387" customFormat="1" ht="13.5" hidden="1" customHeight="1" x14ac:dyDescent="0.15"/>
    <row r="113" s="387" customFormat="1" ht="13.5" hidden="1" customHeight="1" x14ac:dyDescent="0.15"/>
    <row r="114" s="387" customFormat="1" ht="13.5" hidden="1" customHeight="1" x14ac:dyDescent="0.15"/>
    <row r="115" s="387" customFormat="1" ht="13.5" hidden="1" customHeight="1" x14ac:dyDescent="0.15"/>
    <row r="116" s="387" customFormat="1" ht="13.5" hidden="1" customHeight="1" x14ac:dyDescent="0.15"/>
    <row r="117" s="387" customFormat="1" ht="13.5" hidden="1" customHeight="1" x14ac:dyDescent="0.15"/>
    <row r="118" s="387" customFormat="1" ht="13.5" hidden="1" customHeight="1" x14ac:dyDescent="0.15"/>
    <row r="119" s="387" customFormat="1" ht="13.5" hidden="1" customHeight="1" x14ac:dyDescent="0.15"/>
    <row r="120" s="387" customFormat="1" ht="13.5" hidden="1" customHeight="1" x14ac:dyDescent="0.15"/>
    <row r="121" s="387" customFormat="1" ht="13.5" hidden="1" customHeight="1" x14ac:dyDescent="0.15"/>
    <row r="122" s="387" customFormat="1" ht="13.5" hidden="1" customHeight="1" x14ac:dyDescent="0.15"/>
    <row r="123" s="387" customFormat="1" ht="13.5" hidden="1" customHeight="1" x14ac:dyDescent="0.15"/>
    <row r="124" s="387" customFormat="1" ht="13.5" hidden="1" customHeight="1" x14ac:dyDescent="0.15"/>
    <row r="125" s="387" customFormat="1" ht="13.5" hidden="1" customHeight="1" x14ac:dyDescent="0.15"/>
    <row r="126" s="387" customFormat="1" ht="13.5" hidden="1" customHeight="1" x14ac:dyDescent="0.15"/>
    <row r="127" s="387" customFormat="1" ht="13.5" hidden="1" customHeight="1" x14ac:dyDescent="0.15"/>
    <row r="128" s="387" customFormat="1" ht="13.5" hidden="1" customHeight="1" x14ac:dyDescent="0.15"/>
    <row r="129" s="387" customFormat="1" ht="13.5" hidden="1" customHeight="1" x14ac:dyDescent="0.15"/>
    <row r="130" s="387" customFormat="1" ht="13.5" hidden="1" customHeight="1" x14ac:dyDescent="0.15"/>
    <row r="131" s="387" customFormat="1" ht="13.5" hidden="1" customHeight="1" x14ac:dyDescent="0.15"/>
    <row r="132" s="387" customFormat="1" ht="13.5" hidden="1" customHeight="1" x14ac:dyDescent="0.15"/>
    <row r="133" s="387" customFormat="1" ht="13.5" hidden="1" customHeight="1" x14ac:dyDescent="0.15"/>
    <row r="134" s="387" customFormat="1" ht="13.5" hidden="1" customHeight="1" x14ac:dyDescent="0.15"/>
    <row r="135" s="387" customFormat="1" ht="13.5" hidden="1" customHeight="1" x14ac:dyDescent="0.15"/>
    <row r="136" s="387" customFormat="1" ht="13.5" hidden="1" customHeight="1" x14ac:dyDescent="0.15"/>
    <row r="137" s="387" customFormat="1" ht="13.5" hidden="1" customHeight="1" x14ac:dyDescent="0.15"/>
    <row r="138" s="387" customFormat="1" ht="13.5" hidden="1" customHeight="1" x14ac:dyDescent="0.15"/>
    <row r="139" s="387" customFormat="1" ht="13.5" hidden="1" customHeight="1" x14ac:dyDescent="0.15"/>
    <row r="140" s="387" customFormat="1" ht="13.5" hidden="1" customHeight="1" x14ac:dyDescent="0.15"/>
    <row r="141" s="387" customFormat="1" ht="13.5" hidden="1" customHeight="1" x14ac:dyDescent="0.15"/>
    <row r="142" s="387" customFormat="1" ht="13.5" hidden="1" customHeight="1" x14ac:dyDescent="0.15"/>
    <row r="143" s="387" customFormat="1" ht="13.5" hidden="1" customHeight="1" x14ac:dyDescent="0.15"/>
    <row r="144" s="387" customFormat="1" ht="13.5" hidden="1" customHeight="1" x14ac:dyDescent="0.15"/>
    <row r="145" s="387" customFormat="1" ht="13.5" hidden="1" customHeight="1" x14ac:dyDescent="0.15"/>
    <row r="146" s="387" customFormat="1" ht="13.5" hidden="1" customHeight="1" x14ac:dyDescent="0.15"/>
    <row r="147" s="387" customFormat="1" ht="13.5" hidden="1" customHeight="1" x14ac:dyDescent="0.15"/>
    <row r="148" s="387" customFormat="1" ht="13.5" hidden="1" customHeight="1" x14ac:dyDescent="0.15"/>
    <row r="149" s="387" customFormat="1" ht="13.5" hidden="1" customHeight="1" x14ac:dyDescent="0.15"/>
    <row r="150" s="387" customFormat="1" ht="13.5" hidden="1" customHeight="1" x14ac:dyDescent="0.15"/>
    <row r="151" s="387" customFormat="1" ht="13.5" hidden="1" customHeight="1" x14ac:dyDescent="0.15"/>
    <row r="152" s="387" customFormat="1" ht="13.5" hidden="1" customHeight="1" x14ac:dyDescent="0.15"/>
    <row r="153" s="387" customFormat="1" ht="13.5" hidden="1" customHeight="1" x14ac:dyDescent="0.15"/>
    <row r="154" s="387" customFormat="1" ht="13.5" hidden="1" customHeight="1" x14ac:dyDescent="0.15"/>
    <row r="155" s="387" customFormat="1" ht="13.5" hidden="1" customHeight="1" x14ac:dyDescent="0.15"/>
    <row r="156" s="387" customFormat="1" ht="13.5" hidden="1" customHeight="1" x14ac:dyDescent="0.15"/>
    <row r="157" s="387" customFormat="1" ht="13.5" hidden="1" customHeight="1" x14ac:dyDescent="0.15"/>
    <row r="158" s="387" customFormat="1" ht="13.5" hidden="1" customHeight="1" x14ac:dyDescent="0.15"/>
    <row r="159" s="387" customFormat="1" ht="13.5" hidden="1" customHeight="1" x14ac:dyDescent="0.15"/>
    <row r="160" s="387" customFormat="1" ht="13.5" hidden="1" customHeight="1" x14ac:dyDescent="0.15"/>
  </sheetData>
  <sheetProtection algorithmName="SHA-512" hashValue="Hh6iT71HhiVrgW/5XBvCSabUxNB+YZZ/TKPhDF8QWFdEjjRTziZqZ++0cbE4I1ot/ZOZjwc3qVk7QIhsCPfVMw==" saltValue="+SMQkKb/TIDOOB1CuuhFf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496</v>
      </c>
    </row>
  </sheetData>
  <sheetProtection algorithmName="SHA-512" hashValue="90QyhBWv0RYbUl/wE6HaqY4veckgWKlnPrIHHIGGfgdgH4VoWFGsLZXlN+qrgoBrMR/boKr1WQIw36mM/MrdLg==" saltValue="o+gDB95RKxW49c4NizQv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496</v>
      </c>
    </row>
  </sheetData>
  <sheetProtection algorithmName="SHA-512" hashValue="JmF3NcnIfqXKX6vdIzT6ZC5d16u/trdVdC1ciyYtPkLArQwQdQvyxXfsegDPGucXeLSqMbfbDyqSRXqBF8q/Cg==" saltValue="9YYwqDtygv2999VWZVRs5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547</v>
      </c>
      <c r="G2" s="155"/>
      <c r="H2" s="156"/>
    </row>
    <row r="3" spans="1:8" x14ac:dyDescent="0.15">
      <c r="A3" s="152" t="s">
        <v>540</v>
      </c>
      <c r="B3" s="157"/>
      <c r="C3" s="158"/>
      <c r="D3" s="159">
        <v>98211</v>
      </c>
      <c r="E3" s="160"/>
      <c r="F3" s="161">
        <v>69469</v>
      </c>
      <c r="G3" s="162"/>
      <c r="H3" s="163"/>
    </row>
    <row r="4" spans="1:8" x14ac:dyDescent="0.15">
      <c r="A4" s="164"/>
      <c r="B4" s="165"/>
      <c r="C4" s="166"/>
      <c r="D4" s="167">
        <v>75829</v>
      </c>
      <c r="E4" s="168"/>
      <c r="F4" s="169">
        <v>38215</v>
      </c>
      <c r="G4" s="170"/>
      <c r="H4" s="171"/>
    </row>
    <row r="5" spans="1:8" x14ac:dyDescent="0.15">
      <c r="A5" s="152" t="s">
        <v>542</v>
      </c>
      <c r="B5" s="157"/>
      <c r="C5" s="158"/>
      <c r="D5" s="159">
        <v>39834</v>
      </c>
      <c r="E5" s="160"/>
      <c r="F5" s="161">
        <v>67293</v>
      </c>
      <c r="G5" s="162"/>
      <c r="H5" s="163"/>
    </row>
    <row r="6" spans="1:8" x14ac:dyDescent="0.15">
      <c r="A6" s="164"/>
      <c r="B6" s="165"/>
      <c r="C6" s="166"/>
      <c r="D6" s="167">
        <v>17847</v>
      </c>
      <c r="E6" s="168"/>
      <c r="F6" s="169">
        <v>35076</v>
      </c>
      <c r="G6" s="170"/>
      <c r="H6" s="171"/>
    </row>
    <row r="7" spans="1:8" x14ac:dyDescent="0.15">
      <c r="A7" s="152" t="s">
        <v>543</v>
      </c>
      <c r="B7" s="157"/>
      <c r="C7" s="158"/>
      <c r="D7" s="159">
        <v>30077</v>
      </c>
      <c r="E7" s="160"/>
      <c r="F7" s="161">
        <v>67343</v>
      </c>
      <c r="G7" s="162"/>
      <c r="H7" s="163"/>
    </row>
    <row r="8" spans="1:8" x14ac:dyDescent="0.15">
      <c r="A8" s="164"/>
      <c r="B8" s="165"/>
      <c r="C8" s="166"/>
      <c r="D8" s="167">
        <v>6227</v>
      </c>
      <c r="E8" s="168"/>
      <c r="F8" s="169">
        <v>32865</v>
      </c>
      <c r="G8" s="170"/>
      <c r="H8" s="171"/>
    </row>
    <row r="9" spans="1:8" x14ac:dyDescent="0.15">
      <c r="A9" s="152" t="s">
        <v>544</v>
      </c>
      <c r="B9" s="157"/>
      <c r="C9" s="158"/>
      <c r="D9" s="159">
        <v>8403</v>
      </c>
      <c r="E9" s="160"/>
      <c r="F9" s="161">
        <v>73475</v>
      </c>
      <c r="G9" s="162"/>
      <c r="H9" s="163"/>
    </row>
    <row r="10" spans="1:8" x14ac:dyDescent="0.15">
      <c r="A10" s="164"/>
      <c r="B10" s="165"/>
      <c r="C10" s="166"/>
      <c r="D10" s="167">
        <v>6056</v>
      </c>
      <c r="E10" s="168"/>
      <c r="F10" s="169">
        <v>43072</v>
      </c>
      <c r="G10" s="170"/>
      <c r="H10" s="171"/>
    </row>
    <row r="11" spans="1:8" x14ac:dyDescent="0.15">
      <c r="A11" s="152" t="s">
        <v>545</v>
      </c>
      <c r="B11" s="157"/>
      <c r="C11" s="158"/>
      <c r="D11" s="159">
        <v>34283</v>
      </c>
      <c r="E11" s="160"/>
      <c r="F11" s="161">
        <v>87464</v>
      </c>
      <c r="G11" s="162"/>
      <c r="H11" s="163"/>
    </row>
    <row r="12" spans="1:8" x14ac:dyDescent="0.15">
      <c r="A12" s="164"/>
      <c r="B12" s="165"/>
      <c r="C12" s="172"/>
      <c r="D12" s="167">
        <v>15301</v>
      </c>
      <c r="E12" s="168"/>
      <c r="F12" s="169">
        <v>47479</v>
      </c>
      <c r="G12" s="170"/>
      <c r="H12" s="171"/>
    </row>
    <row r="13" spans="1:8" x14ac:dyDescent="0.15">
      <c r="A13" s="152"/>
      <c r="B13" s="157"/>
      <c r="C13" s="173"/>
      <c r="D13" s="174">
        <v>42162</v>
      </c>
      <c r="E13" s="175"/>
      <c r="F13" s="176">
        <v>73009</v>
      </c>
      <c r="G13" s="177"/>
      <c r="H13" s="163"/>
    </row>
    <row r="14" spans="1:8" x14ac:dyDescent="0.15">
      <c r="A14" s="164"/>
      <c r="B14" s="165"/>
      <c r="C14" s="166"/>
      <c r="D14" s="167">
        <v>24252</v>
      </c>
      <c r="E14" s="168"/>
      <c r="F14" s="169">
        <v>39341</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9.16</v>
      </c>
      <c r="C19" s="178">
        <f>ROUND(VALUE(SUBSTITUTE(実質収支比率等に係る経年分析!G$48,"▲","-")),2)</f>
        <v>7.18</v>
      </c>
      <c r="D19" s="178">
        <f>ROUND(VALUE(SUBSTITUTE(実質収支比率等に係る経年分析!H$48,"▲","-")),2)</f>
        <v>9.14</v>
      </c>
      <c r="E19" s="178">
        <f>ROUND(VALUE(SUBSTITUTE(実質収支比率等に係る経年分析!I$48,"▲","-")),2)</f>
        <v>9.49</v>
      </c>
      <c r="F19" s="178">
        <f>ROUND(VALUE(SUBSTITUTE(実質収支比率等に係る経年分析!J$48,"▲","-")),2)</f>
        <v>7.75</v>
      </c>
    </row>
    <row r="20" spans="1:11" x14ac:dyDescent="0.15">
      <c r="A20" s="178" t="s">
        <v>55</v>
      </c>
      <c r="B20" s="178">
        <f>ROUND(VALUE(SUBSTITUTE(実質収支比率等に係る経年分析!F$47,"▲","-")),2)</f>
        <v>36.08</v>
      </c>
      <c r="C20" s="178">
        <f>ROUND(VALUE(SUBSTITUTE(実質収支比率等に係る経年分析!G$47,"▲","-")),2)</f>
        <v>34.979999999999997</v>
      </c>
      <c r="D20" s="178">
        <f>ROUND(VALUE(SUBSTITUTE(実質収支比率等に係る経年分析!H$47,"▲","-")),2)</f>
        <v>30.46</v>
      </c>
      <c r="E20" s="178">
        <f>ROUND(VALUE(SUBSTITUTE(実質収支比率等に係る経年分析!I$47,"▲","-")),2)</f>
        <v>38.1</v>
      </c>
      <c r="F20" s="178">
        <f>ROUND(VALUE(SUBSTITUTE(実質収支比率等に係る経年分析!J$47,"▲","-")),2)</f>
        <v>40.29</v>
      </c>
    </row>
    <row r="21" spans="1:11" x14ac:dyDescent="0.15">
      <c r="A21" s="178" t="s">
        <v>56</v>
      </c>
      <c r="B21" s="178">
        <f>IF(ISNUMBER(VALUE(SUBSTITUTE(実質収支比率等に係る経年分析!F$49,"▲","-"))),ROUND(VALUE(SUBSTITUTE(実質収支比率等に係る経年分析!F$49,"▲","-")),2),NA())</f>
        <v>-8.1</v>
      </c>
      <c r="C21" s="178">
        <f>IF(ISNUMBER(VALUE(SUBSTITUTE(実質収支比率等に係る経年分析!G$49,"▲","-"))),ROUND(VALUE(SUBSTITUTE(実質収支比率等に係る経年分析!G$49,"▲","-")),2),NA())</f>
        <v>-2.54</v>
      </c>
      <c r="D21" s="178">
        <f>IF(ISNUMBER(VALUE(SUBSTITUTE(実質収支比率等に係る経年分析!H$49,"▲","-"))),ROUND(VALUE(SUBSTITUTE(実質収支比率等に係る経年分析!H$49,"▲","-")),2),NA())</f>
        <v>-1.69</v>
      </c>
      <c r="E21" s="178">
        <f>IF(ISNUMBER(VALUE(SUBSTITUTE(実質収支比率等に係る経年分析!I$49,"▲","-"))),ROUND(VALUE(SUBSTITUTE(実質収支比率等に係る経年分析!I$49,"▲","-")),2),NA())</f>
        <v>8.6300000000000008</v>
      </c>
      <c r="F21" s="178">
        <f>IF(ISNUMBER(VALUE(SUBSTITUTE(実質収支比率等に係る経年分析!J$49,"▲","-"))),ROUND(VALUE(SUBSTITUTE(実質収支比率等に係る経年分析!J$49,"▲","-")),2),NA())</f>
        <v>0.61</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str">
        <f>IF(連結実質赤字比率に係る赤字・黒字の構成分析!C$40="",NA(),連結実質赤字比率に係る赤字・黒字の構成分析!C$40)</f>
        <v>南東部開発事業特別会計</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0.01</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1.9</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介護サービス事業会計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v>
      </c>
    </row>
    <row r="32" spans="1:11" x14ac:dyDescent="0.15">
      <c r="A32" s="179" t="str">
        <f>IF(連結実質赤字比率に係る赤字・黒字の構成分析!C$38="",NA(),連結実質赤字比率に係る赤字・黒字の構成分析!C$38)</f>
        <v>後期高齢者医療特別会計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0.11</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0.15</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0.12</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0.12</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0.11</v>
      </c>
    </row>
    <row r="33" spans="1:16" x14ac:dyDescent="0.15">
      <c r="A33" s="179" t="str">
        <f>IF(連結実質赤字比率に係る赤字・黒字の構成分析!C$37="",NA(),連結実質赤字比率に係る赤字・黒字の構成分析!C$37)</f>
        <v>下水道事業特別会計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0.7</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1.1599999999999999</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0.61</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1.08</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0.83</v>
      </c>
    </row>
    <row r="34" spans="1:16" x14ac:dyDescent="0.15">
      <c r="A34" s="179" t="str">
        <f>IF(連結実質赤字比率に係る赤字・黒字の構成分析!C$36="",NA(),連結実質赤字比率に係る赤字・黒字の構成分析!C$36)</f>
        <v>国民健康保険特別会計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5.45</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7.12</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7.57</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7.64</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7.12</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9.15</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7.18</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9.1300000000000008</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9.48</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7.75</v>
      </c>
    </row>
    <row r="36" spans="1:16" x14ac:dyDescent="0.15">
      <c r="A36" s="179" t="str">
        <f>IF(連結実質赤字比率に係る赤字・黒字の構成分析!C$34="",NA(),連結実質赤字比率に係る赤字・黒字の構成分析!C$34)</f>
        <v>上水道事業会計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12.81</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13</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12.95</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12.58</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12.73</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605</v>
      </c>
      <c r="E42" s="180"/>
      <c r="F42" s="180"/>
      <c r="G42" s="180">
        <f>'実質公債費比率（分子）の構造'!L$52</f>
        <v>629</v>
      </c>
      <c r="H42" s="180"/>
      <c r="I42" s="180"/>
      <c r="J42" s="180">
        <f>'実質公債費比率（分子）の構造'!M$52</f>
        <v>648</v>
      </c>
      <c r="K42" s="180"/>
      <c r="L42" s="180"/>
      <c r="M42" s="180">
        <f>'実質公債費比率（分子）の構造'!N$52</f>
        <v>651</v>
      </c>
      <c r="N42" s="180"/>
      <c r="O42" s="180"/>
      <c r="P42" s="180">
        <f>'実質公債費比率（分子）の構造'!O$52</f>
        <v>643</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66</v>
      </c>
      <c r="B45" s="180">
        <f>'実質公債費比率（分子）の構造'!K$49</f>
        <v>41</v>
      </c>
      <c r="C45" s="180"/>
      <c r="D45" s="180"/>
      <c r="E45" s="180">
        <f>'実質公債費比率（分子）の構造'!L$49</f>
        <v>39</v>
      </c>
      <c r="F45" s="180"/>
      <c r="G45" s="180"/>
      <c r="H45" s="180">
        <f>'実質公債費比率（分子）の構造'!M$49</f>
        <v>38</v>
      </c>
      <c r="I45" s="180"/>
      <c r="J45" s="180"/>
      <c r="K45" s="180">
        <f>'実質公債費比率（分子）の構造'!N$49</f>
        <v>33</v>
      </c>
      <c r="L45" s="180"/>
      <c r="M45" s="180"/>
      <c r="N45" s="180">
        <f>'実質公債費比率（分子）の構造'!O$49</f>
        <v>25</v>
      </c>
      <c r="O45" s="180"/>
      <c r="P45" s="180"/>
    </row>
    <row r="46" spans="1:16" x14ac:dyDescent="0.15">
      <c r="A46" s="180" t="s">
        <v>67</v>
      </c>
      <c r="B46" s="180">
        <f>'実質公債費比率（分子）の構造'!K$48</f>
        <v>395</v>
      </c>
      <c r="C46" s="180"/>
      <c r="D46" s="180"/>
      <c r="E46" s="180">
        <f>'実質公債費比率（分子）の構造'!L$48</f>
        <v>360</v>
      </c>
      <c r="F46" s="180"/>
      <c r="G46" s="180"/>
      <c r="H46" s="180">
        <f>'実質公債費比率（分子）の構造'!M$48</f>
        <v>366</v>
      </c>
      <c r="I46" s="180"/>
      <c r="J46" s="180"/>
      <c r="K46" s="180">
        <f>'実質公債費比率（分子）の構造'!N$48</f>
        <v>363</v>
      </c>
      <c r="L46" s="180"/>
      <c r="M46" s="180"/>
      <c r="N46" s="180">
        <f>'実質公債費比率（分子）の構造'!O$48</f>
        <v>394</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572</v>
      </c>
      <c r="C49" s="180"/>
      <c r="D49" s="180"/>
      <c r="E49" s="180">
        <f>'実質公債費比率（分子）の構造'!L$45</f>
        <v>575</v>
      </c>
      <c r="F49" s="180"/>
      <c r="G49" s="180"/>
      <c r="H49" s="180">
        <f>'実質公債費比率（分子）の構造'!M$45</f>
        <v>612</v>
      </c>
      <c r="I49" s="180"/>
      <c r="J49" s="180"/>
      <c r="K49" s="180">
        <f>'実質公債費比率（分子）の構造'!N$45</f>
        <v>656</v>
      </c>
      <c r="L49" s="180"/>
      <c r="M49" s="180"/>
      <c r="N49" s="180">
        <f>'実質公債費比率（分子）の構造'!O$45</f>
        <v>630</v>
      </c>
      <c r="O49" s="180"/>
      <c r="P49" s="180"/>
    </row>
    <row r="50" spans="1:16" x14ac:dyDescent="0.15">
      <c r="A50" s="180" t="s">
        <v>71</v>
      </c>
      <c r="B50" s="180" t="e">
        <f>NA()</f>
        <v>#N/A</v>
      </c>
      <c r="C50" s="180">
        <f>IF(ISNUMBER('実質公債費比率（分子）の構造'!K$53),'実質公債費比率（分子）の構造'!K$53,NA())</f>
        <v>403</v>
      </c>
      <c r="D50" s="180" t="e">
        <f>NA()</f>
        <v>#N/A</v>
      </c>
      <c r="E50" s="180" t="e">
        <f>NA()</f>
        <v>#N/A</v>
      </c>
      <c r="F50" s="180">
        <f>IF(ISNUMBER('実質公債費比率（分子）の構造'!L$53),'実質公債費比率（分子）の構造'!L$53,NA())</f>
        <v>345</v>
      </c>
      <c r="G50" s="180" t="e">
        <f>NA()</f>
        <v>#N/A</v>
      </c>
      <c r="H50" s="180" t="e">
        <f>NA()</f>
        <v>#N/A</v>
      </c>
      <c r="I50" s="180">
        <f>IF(ISNUMBER('実質公債費比率（分子）の構造'!M$53),'実質公債費比率（分子）の構造'!M$53,NA())</f>
        <v>368</v>
      </c>
      <c r="J50" s="180" t="e">
        <f>NA()</f>
        <v>#N/A</v>
      </c>
      <c r="K50" s="180" t="e">
        <f>NA()</f>
        <v>#N/A</v>
      </c>
      <c r="L50" s="180">
        <f>IF(ISNUMBER('実質公債費比率（分子）の構造'!N$53),'実質公債費比率（分子）の構造'!N$53,NA())</f>
        <v>401</v>
      </c>
      <c r="M50" s="180" t="e">
        <f>NA()</f>
        <v>#N/A</v>
      </c>
      <c r="N50" s="180" t="e">
        <f>NA()</f>
        <v>#N/A</v>
      </c>
      <c r="O50" s="180">
        <f>IF(ISNUMBER('実質公債費比率（分子）の構造'!O$53),'実質公債費比率（分子）の構造'!O$53,NA())</f>
        <v>406</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6935</v>
      </c>
      <c r="E56" s="179"/>
      <c r="F56" s="179"/>
      <c r="G56" s="179">
        <f>'将来負担比率（分子）の構造'!J$52</f>
        <v>6883</v>
      </c>
      <c r="H56" s="179"/>
      <c r="I56" s="179"/>
      <c r="J56" s="179">
        <f>'将来負担比率（分子）の構造'!K$52</f>
        <v>6812</v>
      </c>
      <c r="K56" s="179"/>
      <c r="L56" s="179"/>
      <c r="M56" s="179">
        <f>'将来負担比率（分子）の構造'!L$52</f>
        <v>6470</v>
      </c>
      <c r="N56" s="179"/>
      <c r="O56" s="179"/>
      <c r="P56" s="179">
        <f>'将来負担比率（分子）の構造'!M$52</f>
        <v>6372</v>
      </c>
    </row>
    <row r="57" spans="1:16" x14ac:dyDescent="0.15">
      <c r="A57" s="179" t="s">
        <v>42</v>
      </c>
      <c r="B57" s="179"/>
      <c r="C57" s="179"/>
      <c r="D57" s="179" t="str">
        <f>'将来負担比率（分子）の構造'!I$51</f>
        <v>-</v>
      </c>
      <c r="E57" s="179"/>
      <c r="F57" s="179"/>
      <c r="G57" s="179" t="str">
        <f>'将来負担比率（分子）の構造'!J$51</f>
        <v>-</v>
      </c>
      <c r="H57" s="179"/>
      <c r="I57" s="179"/>
      <c r="J57" s="179" t="str">
        <f>'将来負担比率（分子）の構造'!K$51</f>
        <v>-</v>
      </c>
      <c r="K57" s="179"/>
      <c r="L57" s="179"/>
      <c r="M57" s="179" t="str">
        <f>'将来負担比率（分子）の構造'!L$51</f>
        <v>-</v>
      </c>
      <c r="N57" s="179"/>
      <c r="O57" s="179"/>
      <c r="P57" s="179" t="str">
        <f>'将来負担比率（分子）の構造'!M$51</f>
        <v>-</v>
      </c>
    </row>
    <row r="58" spans="1:16" x14ac:dyDescent="0.15">
      <c r="A58" s="179" t="s">
        <v>41</v>
      </c>
      <c r="B58" s="179"/>
      <c r="C58" s="179"/>
      <c r="D58" s="179">
        <f>'将来負担比率（分子）の構造'!I$50</f>
        <v>3093</v>
      </c>
      <c r="E58" s="179"/>
      <c r="F58" s="179"/>
      <c r="G58" s="179">
        <f>'将来負担比率（分子）の構造'!J$50</f>
        <v>2956</v>
      </c>
      <c r="H58" s="179"/>
      <c r="I58" s="179"/>
      <c r="J58" s="179">
        <f>'将来負担比率（分子）の構造'!K$50</f>
        <v>2155</v>
      </c>
      <c r="K58" s="179"/>
      <c r="L58" s="179"/>
      <c r="M58" s="179">
        <f>'将来負担比率（分子）の構造'!L$50</f>
        <v>3058</v>
      </c>
      <c r="N58" s="179"/>
      <c r="O58" s="179"/>
      <c r="P58" s="179">
        <f>'将来負担比率（分子）の構造'!M$50</f>
        <v>3078</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645</v>
      </c>
      <c r="C62" s="179"/>
      <c r="D62" s="179"/>
      <c r="E62" s="179">
        <f>'将来負担比率（分子）の構造'!J$45</f>
        <v>666</v>
      </c>
      <c r="F62" s="179"/>
      <c r="G62" s="179"/>
      <c r="H62" s="179">
        <f>'将来負担比率（分子）の構造'!K$45</f>
        <v>510</v>
      </c>
      <c r="I62" s="179"/>
      <c r="J62" s="179"/>
      <c r="K62" s="179">
        <f>'将来負担比率（分子）の構造'!L$45</f>
        <v>490</v>
      </c>
      <c r="L62" s="179"/>
      <c r="M62" s="179"/>
      <c r="N62" s="179">
        <f>'将来負担比率（分子）の構造'!M$45</f>
        <v>577</v>
      </c>
      <c r="O62" s="179"/>
      <c r="P62" s="179"/>
    </row>
    <row r="63" spans="1:16" x14ac:dyDescent="0.15">
      <c r="A63" s="179" t="s">
        <v>34</v>
      </c>
      <c r="B63" s="179">
        <f>'将来負担比率（分子）の構造'!I$44</f>
        <v>235</v>
      </c>
      <c r="C63" s="179"/>
      <c r="D63" s="179"/>
      <c r="E63" s="179">
        <f>'将来負担比率（分子）の構造'!J$44</f>
        <v>271</v>
      </c>
      <c r="F63" s="179"/>
      <c r="G63" s="179"/>
      <c r="H63" s="179">
        <f>'将来負担比率（分子）の構造'!K$44</f>
        <v>280</v>
      </c>
      <c r="I63" s="179"/>
      <c r="J63" s="179"/>
      <c r="K63" s="179">
        <f>'将来負担比率（分子）の構造'!L$44</f>
        <v>220</v>
      </c>
      <c r="L63" s="179"/>
      <c r="M63" s="179"/>
      <c r="N63" s="179">
        <f>'将来負担比率（分子）の構造'!M$44</f>
        <v>198</v>
      </c>
      <c r="O63" s="179"/>
      <c r="P63" s="179"/>
    </row>
    <row r="64" spans="1:16" x14ac:dyDescent="0.15">
      <c r="A64" s="179" t="s">
        <v>33</v>
      </c>
      <c r="B64" s="179">
        <f>'将来負担比率（分子）の構造'!I$43</f>
        <v>3542</v>
      </c>
      <c r="C64" s="179"/>
      <c r="D64" s="179"/>
      <c r="E64" s="179">
        <f>'将来負担比率（分子）の構造'!J$43</f>
        <v>3413</v>
      </c>
      <c r="F64" s="179"/>
      <c r="G64" s="179"/>
      <c r="H64" s="179">
        <f>'将来負担比率（分子）の構造'!K$43</f>
        <v>3567</v>
      </c>
      <c r="I64" s="179"/>
      <c r="J64" s="179"/>
      <c r="K64" s="179">
        <f>'将来負担比率（分子）の構造'!L$43</f>
        <v>3170</v>
      </c>
      <c r="L64" s="179"/>
      <c r="M64" s="179"/>
      <c r="N64" s="179">
        <f>'将来負担比率（分子）の構造'!M$43</f>
        <v>3039</v>
      </c>
      <c r="O64" s="179"/>
      <c r="P64" s="179"/>
    </row>
    <row r="65" spans="1:16" x14ac:dyDescent="0.15">
      <c r="A65" s="179" t="s">
        <v>32</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31</v>
      </c>
      <c r="B66" s="179">
        <f>'将来負担比率（分子）の構造'!I$41</f>
        <v>7540</v>
      </c>
      <c r="C66" s="179"/>
      <c r="D66" s="179"/>
      <c r="E66" s="179">
        <f>'将来負担比率（分子）の構造'!J$41</f>
        <v>7545</v>
      </c>
      <c r="F66" s="179"/>
      <c r="G66" s="179"/>
      <c r="H66" s="179">
        <f>'将来負担比率（分子）の構造'!K$41</f>
        <v>7544</v>
      </c>
      <c r="I66" s="179"/>
      <c r="J66" s="179"/>
      <c r="K66" s="179">
        <f>'将来負担比率（分子）の構造'!L$41</f>
        <v>7317</v>
      </c>
      <c r="L66" s="179"/>
      <c r="M66" s="179"/>
      <c r="N66" s="179">
        <f>'将来負担比率（分子）の構造'!M$41</f>
        <v>7293</v>
      </c>
      <c r="O66" s="179"/>
      <c r="P66" s="179"/>
    </row>
    <row r="67" spans="1:16" x14ac:dyDescent="0.15">
      <c r="A67" s="179" t="s">
        <v>75</v>
      </c>
      <c r="B67" s="179" t="e">
        <f>NA()</f>
        <v>#N/A</v>
      </c>
      <c r="C67" s="179">
        <f>IF(ISNUMBER('将来負担比率（分子）の構造'!I$53), IF('将来負担比率（分子）の構造'!I$53 &lt; 0, 0, '将来負担比率（分子）の構造'!I$53), NA())</f>
        <v>1934</v>
      </c>
      <c r="D67" s="179" t="e">
        <f>NA()</f>
        <v>#N/A</v>
      </c>
      <c r="E67" s="179" t="e">
        <f>NA()</f>
        <v>#N/A</v>
      </c>
      <c r="F67" s="179">
        <f>IF(ISNUMBER('将来負担比率（分子）の構造'!J$53), IF('将来負担比率（分子）の構造'!J$53 &lt; 0, 0, '将来負担比率（分子）の構造'!J$53), NA())</f>
        <v>2055</v>
      </c>
      <c r="G67" s="179" t="e">
        <f>NA()</f>
        <v>#N/A</v>
      </c>
      <c r="H67" s="179" t="e">
        <f>NA()</f>
        <v>#N/A</v>
      </c>
      <c r="I67" s="179">
        <f>IF(ISNUMBER('将来負担比率（分子）の構造'!K$53), IF('将来負担比率（分子）の構造'!K$53 &lt; 0, 0, '将来負担比率（分子）の構造'!K$53), NA())</f>
        <v>2934</v>
      </c>
      <c r="J67" s="179" t="e">
        <f>NA()</f>
        <v>#N/A</v>
      </c>
      <c r="K67" s="179" t="e">
        <f>NA()</f>
        <v>#N/A</v>
      </c>
      <c r="L67" s="179">
        <f>IF(ISNUMBER('将来負担比率（分子）の構造'!L$53), IF('将来負担比率（分子）の構造'!L$53 &lt; 0, 0, '将来負担比率（分子）の構造'!L$53), NA())</f>
        <v>1670</v>
      </c>
      <c r="M67" s="179" t="e">
        <f>NA()</f>
        <v>#N/A</v>
      </c>
      <c r="N67" s="179" t="e">
        <f>NA()</f>
        <v>#N/A</v>
      </c>
      <c r="O67" s="179">
        <f>IF(ISNUMBER('将来負担比率（分子）の構造'!M$53), IF('将来負担比率（分子）の構造'!M$53 &lt; 0, 0, '将来負担比率（分子）の構造'!M$53), NA())</f>
        <v>1657</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1269</v>
      </c>
      <c r="C72" s="183">
        <f>基金残高に係る経年分析!G55</f>
        <v>1613</v>
      </c>
      <c r="D72" s="183">
        <f>基金残高に係る経年分析!H55</f>
        <v>1712</v>
      </c>
    </row>
    <row r="73" spans="1:16" x14ac:dyDescent="0.15">
      <c r="A73" s="182" t="s">
        <v>78</v>
      </c>
      <c r="B73" s="183">
        <f>基金残高に係る経年分析!F56</f>
        <v>45</v>
      </c>
      <c r="C73" s="183">
        <f>基金残高に係る経年分析!G56</f>
        <v>45</v>
      </c>
      <c r="D73" s="183">
        <f>基金残高に係る経年分析!H56</f>
        <v>45</v>
      </c>
    </row>
    <row r="74" spans="1:16" x14ac:dyDescent="0.15">
      <c r="A74" s="182" t="s">
        <v>79</v>
      </c>
      <c r="B74" s="183">
        <f>基金残高に係る経年分析!F57</f>
        <v>555</v>
      </c>
      <c r="C74" s="183">
        <f>基金残高に係る経年分析!G57</f>
        <v>460</v>
      </c>
      <c r="D74" s="183">
        <f>基金残高に係る経年分析!H57</f>
        <v>428</v>
      </c>
    </row>
  </sheetData>
  <sheetProtection algorithmName="SHA-512" hashValue="FvAjWE70QmASm/KBxPtgVve9QBuA3NWqb+PDDKYAB+9DLMw1XEeVBn9nxpVJ1B7MWRjahNO/loL1t2izS/nrjQ==" saltValue="yIn3FalbG+iJzqmkBVNI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60" t="s">
        <v>213</v>
      </c>
      <c r="DI1" s="661"/>
      <c r="DJ1" s="661"/>
      <c r="DK1" s="661"/>
      <c r="DL1" s="661"/>
      <c r="DM1" s="661"/>
      <c r="DN1" s="662"/>
      <c r="DO1" s="224"/>
      <c r="DP1" s="660" t="s">
        <v>214</v>
      </c>
      <c r="DQ1" s="661"/>
      <c r="DR1" s="661"/>
      <c r="DS1" s="661"/>
      <c r="DT1" s="661"/>
      <c r="DU1" s="661"/>
      <c r="DV1" s="661"/>
      <c r="DW1" s="661"/>
      <c r="DX1" s="661"/>
      <c r="DY1" s="661"/>
      <c r="DZ1" s="661"/>
      <c r="EA1" s="661"/>
      <c r="EB1" s="661"/>
      <c r="EC1" s="662"/>
      <c r="ED1" s="222"/>
      <c r="EE1" s="222"/>
      <c r="EF1" s="222"/>
      <c r="EG1" s="222"/>
      <c r="EH1" s="222"/>
      <c r="EI1" s="222"/>
      <c r="EJ1" s="222"/>
      <c r="EK1" s="222"/>
      <c r="EL1" s="222"/>
      <c r="EM1" s="222"/>
    </row>
    <row r="2" spans="2:143" ht="22.5" customHeight="1" x14ac:dyDescent="0.15">
      <c r="B2" s="225" t="s">
        <v>215</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63" t="s">
        <v>216</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217</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66" t="s">
        <v>218</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3" t="s">
        <v>1</v>
      </c>
      <c r="C4" s="664"/>
      <c r="D4" s="664"/>
      <c r="E4" s="664"/>
      <c r="F4" s="664"/>
      <c r="G4" s="664"/>
      <c r="H4" s="664"/>
      <c r="I4" s="664"/>
      <c r="J4" s="664"/>
      <c r="K4" s="664"/>
      <c r="L4" s="664"/>
      <c r="M4" s="664"/>
      <c r="N4" s="664"/>
      <c r="O4" s="664"/>
      <c r="P4" s="664"/>
      <c r="Q4" s="665"/>
      <c r="R4" s="663" t="s">
        <v>219</v>
      </c>
      <c r="S4" s="664"/>
      <c r="T4" s="664"/>
      <c r="U4" s="664"/>
      <c r="V4" s="664"/>
      <c r="W4" s="664"/>
      <c r="X4" s="664"/>
      <c r="Y4" s="665"/>
      <c r="Z4" s="663" t="s">
        <v>220</v>
      </c>
      <c r="AA4" s="664"/>
      <c r="AB4" s="664"/>
      <c r="AC4" s="665"/>
      <c r="AD4" s="663" t="s">
        <v>221</v>
      </c>
      <c r="AE4" s="664"/>
      <c r="AF4" s="664"/>
      <c r="AG4" s="664"/>
      <c r="AH4" s="664"/>
      <c r="AI4" s="664"/>
      <c r="AJ4" s="664"/>
      <c r="AK4" s="665"/>
      <c r="AL4" s="663" t="s">
        <v>220</v>
      </c>
      <c r="AM4" s="664"/>
      <c r="AN4" s="664"/>
      <c r="AO4" s="665"/>
      <c r="AP4" s="669" t="s">
        <v>222</v>
      </c>
      <c r="AQ4" s="669"/>
      <c r="AR4" s="669"/>
      <c r="AS4" s="669"/>
      <c r="AT4" s="669"/>
      <c r="AU4" s="669"/>
      <c r="AV4" s="669"/>
      <c r="AW4" s="669"/>
      <c r="AX4" s="669"/>
      <c r="AY4" s="669"/>
      <c r="AZ4" s="669"/>
      <c r="BA4" s="669"/>
      <c r="BB4" s="669"/>
      <c r="BC4" s="669"/>
      <c r="BD4" s="669"/>
      <c r="BE4" s="669"/>
      <c r="BF4" s="669"/>
      <c r="BG4" s="669" t="s">
        <v>223</v>
      </c>
      <c r="BH4" s="669"/>
      <c r="BI4" s="669"/>
      <c r="BJ4" s="669"/>
      <c r="BK4" s="669"/>
      <c r="BL4" s="669"/>
      <c r="BM4" s="669"/>
      <c r="BN4" s="669"/>
      <c r="BO4" s="669" t="s">
        <v>220</v>
      </c>
      <c r="BP4" s="669"/>
      <c r="BQ4" s="669"/>
      <c r="BR4" s="669"/>
      <c r="BS4" s="669" t="s">
        <v>224</v>
      </c>
      <c r="BT4" s="669"/>
      <c r="BU4" s="669"/>
      <c r="BV4" s="669"/>
      <c r="BW4" s="669"/>
      <c r="BX4" s="669"/>
      <c r="BY4" s="669"/>
      <c r="BZ4" s="669"/>
      <c r="CA4" s="669"/>
      <c r="CB4" s="669"/>
      <c r="CD4" s="666" t="s">
        <v>225</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s="228" customFormat="1" ht="11.25" customHeight="1" x14ac:dyDescent="0.15">
      <c r="B5" s="670" t="s">
        <v>226</v>
      </c>
      <c r="C5" s="671"/>
      <c r="D5" s="671"/>
      <c r="E5" s="671"/>
      <c r="F5" s="671"/>
      <c r="G5" s="671"/>
      <c r="H5" s="671"/>
      <c r="I5" s="671"/>
      <c r="J5" s="671"/>
      <c r="K5" s="671"/>
      <c r="L5" s="671"/>
      <c r="M5" s="671"/>
      <c r="N5" s="671"/>
      <c r="O5" s="671"/>
      <c r="P5" s="671"/>
      <c r="Q5" s="672"/>
      <c r="R5" s="673">
        <v>2321282</v>
      </c>
      <c r="S5" s="674"/>
      <c r="T5" s="674"/>
      <c r="U5" s="674"/>
      <c r="V5" s="674"/>
      <c r="W5" s="674"/>
      <c r="X5" s="674"/>
      <c r="Y5" s="675"/>
      <c r="Z5" s="676">
        <v>34.6</v>
      </c>
      <c r="AA5" s="676"/>
      <c r="AB5" s="676"/>
      <c r="AC5" s="676"/>
      <c r="AD5" s="677">
        <v>2321282</v>
      </c>
      <c r="AE5" s="677"/>
      <c r="AF5" s="677"/>
      <c r="AG5" s="677"/>
      <c r="AH5" s="677"/>
      <c r="AI5" s="677"/>
      <c r="AJ5" s="677"/>
      <c r="AK5" s="677"/>
      <c r="AL5" s="678">
        <v>56.4</v>
      </c>
      <c r="AM5" s="679"/>
      <c r="AN5" s="679"/>
      <c r="AO5" s="680"/>
      <c r="AP5" s="670" t="s">
        <v>227</v>
      </c>
      <c r="AQ5" s="671"/>
      <c r="AR5" s="671"/>
      <c r="AS5" s="671"/>
      <c r="AT5" s="671"/>
      <c r="AU5" s="671"/>
      <c r="AV5" s="671"/>
      <c r="AW5" s="671"/>
      <c r="AX5" s="671"/>
      <c r="AY5" s="671"/>
      <c r="AZ5" s="671"/>
      <c r="BA5" s="671"/>
      <c r="BB5" s="671"/>
      <c r="BC5" s="671"/>
      <c r="BD5" s="671"/>
      <c r="BE5" s="671"/>
      <c r="BF5" s="672"/>
      <c r="BG5" s="684">
        <v>2321282</v>
      </c>
      <c r="BH5" s="685"/>
      <c r="BI5" s="685"/>
      <c r="BJ5" s="685"/>
      <c r="BK5" s="685"/>
      <c r="BL5" s="685"/>
      <c r="BM5" s="685"/>
      <c r="BN5" s="686"/>
      <c r="BO5" s="687">
        <v>100</v>
      </c>
      <c r="BP5" s="687"/>
      <c r="BQ5" s="687"/>
      <c r="BR5" s="687"/>
      <c r="BS5" s="688" t="s">
        <v>136</v>
      </c>
      <c r="BT5" s="688"/>
      <c r="BU5" s="688"/>
      <c r="BV5" s="688"/>
      <c r="BW5" s="688"/>
      <c r="BX5" s="688"/>
      <c r="BY5" s="688"/>
      <c r="BZ5" s="688"/>
      <c r="CA5" s="688"/>
      <c r="CB5" s="692"/>
      <c r="CD5" s="666" t="s">
        <v>222</v>
      </c>
      <c r="CE5" s="667"/>
      <c r="CF5" s="667"/>
      <c r="CG5" s="667"/>
      <c r="CH5" s="667"/>
      <c r="CI5" s="667"/>
      <c r="CJ5" s="667"/>
      <c r="CK5" s="667"/>
      <c r="CL5" s="667"/>
      <c r="CM5" s="667"/>
      <c r="CN5" s="667"/>
      <c r="CO5" s="667"/>
      <c r="CP5" s="667"/>
      <c r="CQ5" s="668"/>
      <c r="CR5" s="666" t="s">
        <v>228</v>
      </c>
      <c r="CS5" s="667"/>
      <c r="CT5" s="667"/>
      <c r="CU5" s="667"/>
      <c r="CV5" s="667"/>
      <c r="CW5" s="667"/>
      <c r="CX5" s="667"/>
      <c r="CY5" s="668"/>
      <c r="CZ5" s="666" t="s">
        <v>220</v>
      </c>
      <c r="DA5" s="667"/>
      <c r="DB5" s="667"/>
      <c r="DC5" s="668"/>
      <c r="DD5" s="666" t="s">
        <v>229</v>
      </c>
      <c r="DE5" s="667"/>
      <c r="DF5" s="667"/>
      <c r="DG5" s="667"/>
      <c r="DH5" s="667"/>
      <c r="DI5" s="667"/>
      <c r="DJ5" s="667"/>
      <c r="DK5" s="667"/>
      <c r="DL5" s="667"/>
      <c r="DM5" s="667"/>
      <c r="DN5" s="667"/>
      <c r="DO5" s="667"/>
      <c r="DP5" s="668"/>
      <c r="DQ5" s="666" t="s">
        <v>230</v>
      </c>
      <c r="DR5" s="667"/>
      <c r="DS5" s="667"/>
      <c r="DT5" s="667"/>
      <c r="DU5" s="667"/>
      <c r="DV5" s="667"/>
      <c r="DW5" s="667"/>
      <c r="DX5" s="667"/>
      <c r="DY5" s="667"/>
      <c r="DZ5" s="667"/>
      <c r="EA5" s="667"/>
      <c r="EB5" s="667"/>
      <c r="EC5" s="668"/>
    </row>
    <row r="6" spans="2:143" ht="11.25" customHeight="1" x14ac:dyDescent="0.15">
      <c r="B6" s="681" t="s">
        <v>231</v>
      </c>
      <c r="C6" s="682"/>
      <c r="D6" s="682"/>
      <c r="E6" s="682"/>
      <c r="F6" s="682"/>
      <c r="G6" s="682"/>
      <c r="H6" s="682"/>
      <c r="I6" s="682"/>
      <c r="J6" s="682"/>
      <c r="K6" s="682"/>
      <c r="L6" s="682"/>
      <c r="M6" s="682"/>
      <c r="N6" s="682"/>
      <c r="O6" s="682"/>
      <c r="P6" s="682"/>
      <c r="Q6" s="683"/>
      <c r="R6" s="684">
        <v>48495</v>
      </c>
      <c r="S6" s="685"/>
      <c r="T6" s="685"/>
      <c r="U6" s="685"/>
      <c r="V6" s="685"/>
      <c r="W6" s="685"/>
      <c r="X6" s="685"/>
      <c r="Y6" s="686"/>
      <c r="Z6" s="687">
        <v>0.7</v>
      </c>
      <c r="AA6" s="687"/>
      <c r="AB6" s="687"/>
      <c r="AC6" s="687"/>
      <c r="AD6" s="688">
        <v>48495</v>
      </c>
      <c r="AE6" s="688"/>
      <c r="AF6" s="688"/>
      <c r="AG6" s="688"/>
      <c r="AH6" s="688"/>
      <c r="AI6" s="688"/>
      <c r="AJ6" s="688"/>
      <c r="AK6" s="688"/>
      <c r="AL6" s="689">
        <v>1.2</v>
      </c>
      <c r="AM6" s="690"/>
      <c r="AN6" s="690"/>
      <c r="AO6" s="691"/>
      <c r="AP6" s="681" t="s">
        <v>232</v>
      </c>
      <c r="AQ6" s="682"/>
      <c r="AR6" s="682"/>
      <c r="AS6" s="682"/>
      <c r="AT6" s="682"/>
      <c r="AU6" s="682"/>
      <c r="AV6" s="682"/>
      <c r="AW6" s="682"/>
      <c r="AX6" s="682"/>
      <c r="AY6" s="682"/>
      <c r="AZ6" s="682"/>
      <c r="BA6" s="682"/>
      <c r="BB6" s="682"/>
      <c r="BC6" s="682"/>
      <c r="BD6" s="682"/>
      <c r="BE6" s="682"/>
      <c r="BF6" s="683"/>
      <c r="BG6" s="684">
        <v>2321282</v>
      </c>
      <c r="BH6" s="685"/>
      <c r="BI6" s="685"/>
      <c r="BJ6" s="685"/>
      <c r="BK6" s="685"/>
      <c r="BL6" s="685"/>
      <c r="BM6" s="685"/>
      <c r="BN6" s="686"/>
      <c r="BO6" s="687">
        <v>100</v>
      </c>
      <c r="BP6" s="687"/>
      <c r="BQ6" s="687"/>
      <c r="BR6" s="687"/>
      <c r="BS6" s="688" t="s">
        <v>136</v>
      </c>
      <c r="BT6" s="688"/>
      <c r="BU6" s="688"/>
      <c r="BV6" s="688"/>
      <c r="BW6" s="688"/>
      <c r="BX6" s="688"/>
      <c r="BY6" s="688"/>
      <c r="BZ6" s="688"/>
      <c r="CA6" s="688"/>
      <c r="CB6" s="692"/>
      <c r="CD6" s="695" t="s">
        <v>233</v>
      </c>
      <c r="CE6" s="696"/>
      <c r="CF6" s="696"/>
      <c r="CG6" s="696"/>
      <c r="CH6" s="696"/>
      <c r="CI6" s="696"/>
      <c r="CJ6" s="696"/>
      <c r="CK6" s="696"/>
      <c r="CL6" s="696"/>
      <c r="CM6" s="696"/>
      <c r="CN6" s="696"/>
      <c r="CO6" s="696"/>
      <c r="CP6" s="696"/>
      <c r="CQ6" s="697"/>
      <c r="CR6" s="684">
        <v>64761</v>
      </c>
      <c r="CS6" s="685"/>
      <c r="CT6" s="685"/>
      <c r="CU6" s="685"/>
      <c r="CV6" s="685"/>
      <c r="CW6" s="685"/>
      <c r="CX6" s="685"/>
      <c r="CY6" s="686"/>
      <c r="CZ6" s="678">
        <v>1</v>
      </c>
      <c r="DA6" s="679"/>
      <c r="DB6" s="679"/>
      <c r="DC6" s="698"/>
      <c r="DD6" s="693" t="s">
        <v>234</v>
      </c>
      <c r="DE6" s="685"/>
      <c r="DF6" s="685"/>
      <c r="DG6" s="685"/>
      <c r="DH6" s="685"/>
      <c r="DI6" s="685"/>
      <c r="DJ6" s="685"/>
      <c r="DK6" s="685"/>
      <c r="DL6" s="685"/>
      <c r="DM6" s="685"/>
      <c r="DN6" s="685"/>
      <c r="DO6" s="685"/>
      <c r="DP6" s="686"/>
      <c r="DQ6" s="693">
        <v>64761</v>
      </c>
      <c r="DR6" s="685"/>
      <c r="DS6" s="685"/>
      <c r="DT6" s="685"/>
      <c r="DU6" s="685"/>
      <c r="DV6" s="685"/>
      <c r="DW6" s="685"/>
      <c r="DX6" s="685"/>
      <c r="DY6" s="685"/>
      <c r="DZ6" s="685"/>
      <c r="EA6" s="685"/>
      <c r="EB6" s="685"/>
      <c r="EC6" s="694"/>
    </row>
    <row r="7" spans="2:143" ht="11.25" customHeight="1" x14ac:dyDescent="0.15">
      <c r="B7" s="681" t="s">
        <v>235</v>
      </c>
      <c r="C7" s="682"/>
      <c r="D7" s="682"/>
      <c r="E7" s="682"/>
      <c r="F7" s="682"/>
      <c r="G7" s="682"/>
      <c r="H7" s="682"/>
      <c r="I7" s="682"/>
      <c r="J7" s="682"/>
      <c r="K7" s="682"/>
      <c r="L7" s="682"/>
      <c r="M7" s="682"/>
      <c r="N7" s="682"/>
      <c r="O7" s="682"/>
      <c r="P7" s="682"/>
      <c r="Q7" s="683"/>
      <c r="R7" s="684">
        <v>2843</v>
      </c>
      <c r="S7" s="685"/>
      <c r="T7" s="685"/>
      <c r="U7" s="685"/>
      <c r="V7" s="685"/>
      <c r="W7" s="685"/>
      <c r="X7" s="685"/>
      <c r="Y7" s="686"/>
      <c r="Z7" s="687">
        <v>0</v>
      </c>
      <c r="AA7" s="687"/>
      <c r="AB7" s="687"/>
      <c r="AC7" s="687"/>
      <c r="AD7" s="688">
        <v>2843</v>
      </c>
      <c r="AE7" s="688"/>
      <c r="AF7" s="688"/>
      <c r="AG7" s="688"/>
      <c r="AH7" s="688"/>
      <c r="AI7" s="688"/>
      <c r="AJ7" s="688"/>
      <c r="AK7" s="688"/>
      <c r="AL7" s="689">
        <v>0.1</v>
      </c>
      <c r="AM7" s="690"/>
      <c r="AN7" s="690"/>
      <c r="AO7" s="691"/>
      <c r="AP7" s="681" t="s">
        <v>236</v>
      </c>
      <c r="AQ7" s="682"/>
      <c r="AR7" s="682"/>
      <c r="AS7" s="682"/>
      <c r="AT7" s="682"/>
      <c r="AU7" s="682"/>
      <c r="AV7" s="682"/>
      <c r="AW7" s="682"/>
      <c r="AX7" s="682"/>
      <c r="AY7" s="682"/>
      <c r="AZ7" s="682"/>
      <c r="BA7" s="682"/>
      <c r="BB7" s="682"/>
      <c r="BC7" s="682"/>
      <c r="BD7" s="682"/>
      <c r="BE7" s="682"/>
      <c r="BF7" s="683"/>
      <c r="BG7" s="684">
        <v>1105733</v>
      </c>
      <c r="BH7" s="685"/>
      <c r="BI7" s="685"/>
      <c r="BJ7" s="685"/>
      <c r="BK7" s="685"/>
      <c r="BL7" s="685"/>
      <c r="BM7" s="685"/>
      <c r="BN7" s="686"/>
      <c r="BO7" s="687">
        <v>47.6</v>
      </c>
      <c r="BP7" s="687"/>
      <c r="BQ7" s="687"/>
      <c r="BR7" s="687"/>
      <c r="BS7" s="688" t="s">
        <v>234</v>
      </c>
      <c r="BT7" s="688"/>
      <c r="BU7" s="688"/>
      <c r="BV7" s="688"/>
      <c r="BW7" s="688"/>
      <c r="BX7" s="688"/>
      <c r="BY7" s="688"/>
      <c r="BZ7" s="688"/>
      <c r="CA7" s="688"/>
      <c r="CB7" s="692"/>
      <c r="CD7" s="699" t="s">
        <v>237</v>
      </c>
      <c r="CE7" s="700"/>
      <c r="CF7" s="700"/>
      <c r="CG7" s="700"/>
      <c r="CH7" s="700"/>
      <c r="CI7" s="700"/>
      <c r="CJ7" s="700"/>
      <c r="CK7" s="700"/>
      <c r="CL7" s="700"/>
      <c r="CM7" s="700"/>
      <c r="CN7" s="700"/>
      <c r="CO7" s="700"/>
      <c r="CP7" s="700"/>
      <c r="CQ7" s="701"/>
      <c r="CR7" s="684">
        <v>975026</v>
      </c>
      <c r="CS7" s="685"/>
      <c r="CT7" s="685"/>
      <c r="CU7" s="685"/>
      <c r="CV7" s="685"/>
      <c r="CW7" s="685"/>
      <c r="CX7" s="685"/>
      <c r="CY7" s="686"/>
      <c r="CZ7" s="687">
        <v>15.4</v>
      </c>
      <c r="DA7" s="687"/>
      <c r="DB7" s="687"/>
      <c r="DC7" s="687"/>
      <c r="DD7" s="693">
        <v>29076</v>
      </c>
      <c r="DE7" s="685"/>
      <c r="DF7" s="685"/>
      <c r="DG7" s="685"/>
      <c r="DH7" s="685"/>
      <c r="DI7" s="685"/>
      <c r="DJ7" s="685"/>
      <c r="DK7" s="685"/>
      <c r="DL7" s="685"/>
      <c r="DM7" s="685"/>
      <c r="DN7" s="685"/>
      <c r="DO7" s="685"/>
      <c r="DP7" s="686"/>
      <c r="DQ7" s="693">
        <v>903410</v>
      </c>
      <c r="DR7" s="685"/>
      <c r="DS7" s="685"/>
      <c r="DT7" s="685"/>
      <c r="DU7" s="685"/>
      <c r="DV7" s="685"/>
      <c r="DW7" s="685"/>
      <c r="DX7" s="685"/>
      <c r="DY7" s="685"/>
      <c r="DZ7" s="685"/>
      <c r="EA7" s="685"/>
      <c r="EB7" s="685"/>
      <c r="EC7" s="694"/>
    </row>
    <row r="8" spans="2:143" ht="11.25" customHeight="1" x14ac:dyDescent="0.15">
      <c r="B8" s="681" t="s">
        <v>238</v>
      </c>
      <c r="C8" s="682"/>
      <c r="D8" s="682"/>
      <c r="E8" s="682"/>
      <c r="F8" s="682"/>
      <c r="G8" s="682"/>
      <c r="H8" s="682"/>
      <c r="I8" s="682"/>
      <c r="J8" s="682"/>
      <c r="K8" s="682"/>
      <c r="L8" s="682"/>
      <c r="M8" s="682"/>
      <c r="N8" s="682"/>
      <c r="O8" s="682"/>
      <c r="P8" s="682"/>
      <c r="Q8" s="683"/>
      <c r="R8" s="684">
        <v>11339</v>
      </c>
      <c r="S8" s="685"/>
      <c r="T8" s="685"/>
      <c r="U8" s="685"/>
      <c r="V8" s="685"/>
      <c r="W8" s="685"/>
      <c r="X8" s="685"/>
      <c r="Y8" s="686"/>
      <c r="Z8" s="687">
        <v>0.2</v>
      </c>
      <c r="AA8" s="687"/>
      <c r="AB8" s="687"/>
      <c r="AC8" s="687"/>
      <c r="AD8" s="688">
        <v>11339</v>
      </c>
      <c r="AE8" s="688"/>
      <c r="AF8" s="688"/>
      <c r="AG8" s="688"/>
      <c r="AH8" s="688"/>
      <c r="AI8" s="688"/>
      <c r="AJ8" s="688"/>
      <c r="AK8" s="688"/>
      <c r="AL8" s="689">
        <v>0.3</v>
      </c>
      <c r="AM8" s="690"/>
      <c r="AN8" s="690"/>
      <c r="AO8" s="691"/>
      <c r="AP8" s="681" t="s">
        <v>239</v>
      </c>
      <c r="AQ8" s="682"/>
      <c r="AR8" s="682"/>
      <c r="AS8" s="682"/>
      <c r="AT8" s="682"/>
      <c r="AU8" s="682"/>
      <c r="AV8" s="682"/>
      <c r="AW8" s="682"/>
      <c r="AX8" s="682"/>
      <c r="AY8" s="682"/>
      <c r="AZ8" s="682"/>
      <c r="BA8" s="682"/>
      <c r="BB8" s="682"/>
      <c r="BC8" s="682"/>
      <c r="BD8" s="682"/>
      <c r="BE8" s="682"/>
      <c r="BF8" s="683"/>
      <c r="BG8" s="684">
        <v>32832</v>
      </c>
      <c r="BH8" s="685"/>
      <c r="BI8" s="685"/>
      <c r="BJ8" s="685"/>
      <c r="BK8" s="685"/>
      <c r="BL8" s="685"/>
      <c r="BM8" s="685"/>
      <c r="BN8" s="686"/>
      <c r="BO8" s="687">
        <v>1.4</v>
      </c>
      <c r="BP8" s="687"/>
      <c r="BQ8" s="687"/>
      <c r="BR8" s="687"/>
      <c r="BS8" s="693" t="s">
        <v>136</v>
      </c>
      <c r="BT8" s="685"/>
      <c r="BU8" s="685"/>
      <c r="BV8" s="685"/>
      <c r="BW8" s="685"/>
      <c r="BX8" s="685"/>
      <c r="BY8" s="685"/>
      <c r="BZ8" s="685"/>
      <c r="CA8" s="685"/>
      <c r="CB8" s="694"/>
      <c r="CD8" s="699" t="s">
        <v>240</v>
      </c>
      <c r="CE8" s="700"/>
      <c r="CF8" s="700"/>
      <c r="CG8" s="700"/>
      <c r="CH8" s="700"/>
      <c r="CI8" s="700"/>
      <c r="CJ8" s="700"/>
      <c r="CK8" s="700"/>
      <c r="CL8" s="700"/>
      <c r="CM8" s="700"/>
      <c r="CN8" s="700"/>
      <c r="CO8" s="700"/>
      <c r="CP8" s="700"/>
      <c r="CQ8" s="701"/>
      <c r="CR8" s="684">
        <v>2198250</v>
      </c>
      <c r="CS8" s="685"/>
      <c r="CT8" s="685"/>
      <c r="CU8" s="685"/>
      <c r="CV8" s="685"/>
      <c r="CW8" s="685"/>
      <c r="CX8" s="685"/>
      <c r="CY8" s="686"/>
      <c r="CZ8" s="687">
        <v>34.700000000000003</v>
      </c>
      <c r="DA8" s="687"/>
      <c r="DB8" s="687"/>
      <c r="DC8" s="687"/>
      <c r="DD8" s="693">
        <v>1095</v>
      </c>
      <c r="DE8" s="685"/>
      <c r="DF8" s="685"/>
      <c r="DG8" s="685"/>
      <c r="DH8" s="685"/>
      <c r="DI8" s="685"/>
      <c r="DJ8" s="685"/>
      <c r="DK8" s="685"/>
      <c r="DL8" s="685"/>
      <c r="DM8" s="685"/>
      <c r="DN8" s="685"/>
      <c r="DO8" s="685"/>
      <c r="DP8" s="686"/>
      <c r="DQ8" s="693">
        <v>1227250</v>
      </c>
      <c r="DR8" s="685"/>
      <c r="DS8" s="685"/>
      <c r="DT8" s="685"/>
      <c r="DU8" s="685"/>
      <c r="DV8" s="685"/>
      <c r="DW8" s="685"/>
      <c r="DX8" s="685"/>
      <c r="DY8" s="685"/>
      <c r="DZ8" s="685"/>
      <c r="EA8" s="685"/>
      <c r="EB8" s="685"/>
      <c r="EC8" s="694"/>
    </row>
    <row r="9" spans="2:143" ht="11.25" customHeight="1" x14ac:dyDescent="0.15">
      <c r="B9" s="681" t="s">
        <v>241</v>
      </c>
      <c r="C9" s="682"/>
      <c r="D9" s="682"/>
      <c r="E9" s="682"/>
      <c r="F9" s="682"/>
      <c r="G9" s="682"/>
      <c r="H9" s="682"/>
      <c r="I9" s="682"/>
      <c r="J9" s="682"/>
      <c r="K9" s="682"/>
      <c r="L9" s="682"/>
      <c r="M9" s="682"/>
      <c r="N9" s="682"/>
      <c r="O9" s="682"/>
      <c r="P9" s="682"/>
      <c r="Q9" s="683"/>
      <c r="R9" s="684">
        <v>6060</v>
      </c>
      <c r="S9" s="685"/>
      <c r="T9" s="685"/>
      <c r="U9" s="685"/>
      <c r="V9" s="685"/>
      <c r="W9" s="685"/>
      <c r="X9" s="685"/>
      <c r="Y9" s="686"/>
      <c r="Z9" s="687">
        <v>0.1</v>
      </c>
      <c r="AA9" s="687"/>
      <c r="AB9" s="687"/>
      <c r="AC9" s="687"/>
      <c r="AD9" s="688">
        <v>6060</v>
      </c>
      <c r="AE9" s="688"/>
      <c r="AF9" s="688"/>
      <c r="AG9" s="688"/>
      <c r="AH9" s="688"/>
      <c r="AI9" s="688"/>
      <c r="AJ9" s="688"/>
      <c r="AK9" s="688"/>
      <c r="AL9" s="689">
        <v>0.1</v>
      </c>
      <c r="AM9" s="690"/>
      <c r="AN9" s="690"/>
      <c r="AO9" s="691"/>
      <c r="AP9" s="681" t="s">
        <v>242</v>
      </c>
      <c r="AQ9" s="682"/>
      <c r="AR9" s="682"/>
      <c r="AS9" s="682"/>
      <c r="AT9" s="682"/>
      <c r="AU9" s="682"/>
      <c r="AV9" s="682"/>
      <c r="AW9" s="682"/>
      <c r="AX9" s="682"/>
      <c r="AY9" s="682"/>
      <c r="AZ9" s="682"/>
      <c r="BA9" s="682"/>
      <c r="BB9" s="682"/>
      <c r="BC9" s="682"/>
      <c r="BD9" s="682"/>
      <c r="BE9" s="682"/>
      <c r="BF9" s="683"/>
      <c r="BG9" s="684">
        <v>962377</v>
      </c>
      <c r="BH9" s="685"/>
      <c r="BI9" s="685"/>
      <c r="BJ9" s="685"/>
      <c r="BK9" s="685"/>
      <c r="BL9" s="685"/>
      <c r="BM9" s="685"/>
      <c r="BN9" s="686"/>
      <c r="BO9" s="687">
        <v>41.5</v>
      </c>
      <c r="BP9" s="687"/>
      <c r="BQ9" s="687"/>
      <c r="BR9" s="687"/>
      <c r="BS9" s="693" t="s">
        <v>136</v>
      </c>
      <c r="BT9" s="685"/>
      <c r="BU9" s="685"/>
      <c r="BV9" s="685"/>
      <c r="BW9" s="685"/>
      <c r="BX9" s="685"/>
      <c r="BY9" s="685"/>
      <c r="BZ9" s="685"/>
      <c r="CA9" s="685"/>
      <c r="CB9" s="694"/>
      <c r="CD9" s="699" t="s">
        <v>243</v>
      </c>
      <c r="CE9" s="700"/>
      <c r="CF9" s="700"/>
      <c r="CG9" s="700"/>
      <c r="CH9" s="700"/>
      <c r="CI9" s="700"/>
      <c r="CJ9" s="700"/>
      <c r="CK9" s="700"/>
      <c r="CL9" s="700"/>
      <c r="CM9" s="700"/>
      <c r="CN9" s="700"/>
      <c r="CO9" s="700"/>
      <c r="CP9" s="700"/>
      <c r="CQ9" s="701"/>
      <c r="CR9" s="684">
        <v>407217</v>
      </c>
      <c r="CS9" s="685"/>
      <c r="CT9" s="685"/>
      <c r="CU9" s="685"/>
      <c r="CV9" s="685"/>
      <c r="CW9" s="685"/>
      <c r="CX9" s="685"/>
      <c r="CY9" s="686"/>
      <c r="CZ9" s="687">
        <v>6.4</v>
      </c>
      <c r="DA9" s="687"/>
      <c r="DB9" s="687"/>
      <c r="DC9" s="687"/>
      <c r="DD9" s="693">
        <v>1745</v>
      </c>
      <c r="DE9" s="685"/>
      <c r="DF9" s="685"/>
      <c r="DG9" s="685"/>
      <c r="DH9" s="685"/>
      <c r="DI9" s="685"/>
      <c r="DJ9" s="685"/>
      <c r="DK9" s="685"/>
      <c r="DL9" s="685"/>
      <c r="DM9" s="685"/>
      <c r="DN9" s="685"/>
      <c r="DO9" s="685"/>
      <c r="DP9" s="686"/>
      <c r="DQ9" s="693">
        <v>341444</v>
      </c>
      <c r="DR9" s="685"/>
      <c r="DS9" s="685"/>
      <c r="DT9" s="685"/>
      <c r="DU9" s="685"/>
      <c r="DV9" s="685"/>
      <c r="DW9" s="685"/>
      <c r="DX9" s="685"/>
      <c r="DY9" s="685"/>
      <c r="DZ9" s="685"/>
      <c r="EA9" s="685"/>
      <c r="EB9" s="685"/>
      <c r="EC9" s="694"/>
    </row>
    <row r="10" spans="2:143" ht="11.25" customHeight="1" x14ac:dyDescent="0.15">
      <c r="B10" s="681" t="s">
        <v>244</v>
      </c>
      <c r="C10" s="682"/>
      <c r="D10" s="682"/>
      <c r="E10" s="682"/>
      <c r="F10" s="682"/>
      <c r="G10" s="682"/>
      <c r="H10" s="682"/>
      <c r="I10" s="682"/>
      <c r="J10" s="682"/>
      <c r="K10" s="682"/>
      <c r="L10" s="682"/>
      <c r="M10" s="682"/>
      <c r="N10" s="682"/>
      <c r="O10" s="682"/>
      <c r="P10" s="682"/>
      <c r="Q10" s="683"/>
      <c r="R10" s="684" t="s">
        <v>234</v>
      </c>
      <c r="S10" s="685"/>
      <c r="T10" s="685"/>
      <c r="U10" s="685"/>
      <c r="V10" s="685"/>
      <c r="W10" s="685"/>
      <c r="X10" s="685"/>
      <c r="Y10" s="686"/>
      <c r="Z10" s="687" t="s">
        <v>234</v>
      </c>
      <c r="AA10" s="687"/>
      <c r="AB10" s="687"/>
      <c r="AC10" s="687"/>
      <c r="AD10" s="688" t="s">
        <v>136</v>
      </c>
      <c r="AE10" s="688"/>
      <c r="AF10" s="688"/>
      <c r="AG10" s="688"/>
      <c r="AH10" s="688"/>
      <c r="AI10" s="688"/>
      <c r="AJ10" s="688"/>
      <c r="AK10" s="688"/>
      <c r="AL10" s="689" t="s">
        <v>234</v>
      </c>
      <c r="AM10" s="690"/>
      <c r="AN10" s="690"/>
      <c r="AO10" s="691"/>
      <c r="AP10" s="681" t="s">
        <v>245</v>
      </c>
      <c r="AQ10" s="682"/>
      <c r="AR10" s="682"/>
      <c r="AS10" s="682"/>
      <c r="AT10" s="682"/>
      <c r="AU10" s="682"/>
      <c r="AV10" s="682"/>
      <c r="AW10" s="682"/>
      <c r="AX10" s="682"/>
      <c r="AY10" s="682"/>
      <c r="AZ10" s="682"/>
      <c r="BA10" s="682"/>
      <c r="BB10" s="682"/>
      <c r="BC10" s="682"/>
      <c r="BD10" s="682"/>
      <c r="BE10" s="682"/>
      <c r="BF10" s="683"/>
      <c r="BG10" s="684">
        <v>50351</v>
      </c>
      <c r="BH10" s="685"/>
      <c r="BI10" s="685"/>
      <c r="BJ10" s="685"/>
      <c r="BK10" s="685"/>
      <c r="BL10" s="685"/>
      <c r="BM10" s="685"/>
      <c r="BN10" s="686"/>
      <c r="BO10" s="687">
        <v>2.2000000000000002</v>
      </c>
      <c r="BP10" s="687"/>
      <c r="BQ10" s="687"/>
      <c r="BR10" s="687"/>
      <c r="BS10" s="693" t="s">
        <v>136</v>
      </c>
      <c r="BT10" s="685"/>
      <c r="BU10" s="685"/>
      <c r="BV10" s="685"/>
      <c r="BW10" s="685"/>
      <c r="BX10" s="685"/>
      <c r="BY10" s="685"/>
      <c r="BZ10" s="685"/>
      <c r="CA10" s="685"/>
      <c r="CB10" s="694"/>
      <c r="CD10" s="699" t="s">
        <v>246</v>
      </c>
      <c r="CE10" s="700"/>
      <c r="CF10" s="700"/>
      <c r="CG10" s="700"/>
      <c r="CH10" s="700"/>
      <c r="CI10" s="700"/>
      <c r="CJ10" s="700"/>
      <c r="CK10" s="700"/>
      <c r="CL10" s="700"/>
      <c r="CM10" s="700"/>
      <c r="CN10" s="700"/>
      <c r="CO10" s="700"/>
      <c r="CP10" s="700"/>
      <c r="CQ10" s="701"/>
      <c r="CR10" s="684">
        <v>8725</v>
      </c>
      <c r="CS10" s="685"/>
      <c r="CT10" s="685"/>
      <c r="CU10" s="685"/>
      <c r="CV10" s="685"/>
      <c r="CW10" s="685"/>
      <c r="CX10" s="685"/>
      <c r="CY10" s="686"/>
      <c r="CZ10" s="687">
        <v>0.1</v>
      </c>
      <c r="DA10" s="687"/>
      <c r="DB10" s="687"/>
      <c r="DC10" s="687"/>
      <c r="DD10" s="693" t="s">
        <v>136</v>
      </c>
      <c r="DE10" s="685"/>
      <c r="DF10" s="685"/>
      <c r="DG10" s="685"/>
      <c r="DH10" s="685"/>
      <c r="DI10" s="685"/>
      <c r="DJ10" s="685"/>
      <c r="DK10" s="685"/>
      <c r="DL10" s="685"/>
      <c r="DM10" s="685"/>
      <c r="DN10" s="685"/>
      <c r="DO10" s="685"/>
      <c r="DP10" s="686"/>
      <c r="DQ10" s="693">
        <v>7757</v>
      </c>
      <c r="DR10" s="685"/>
      <c r="DS10" s="685"/>
      <c r="DT10" s="685"/>
      <c r="DU10" s="685"/>
      <c r="DV10" s="685"/>
      <c r="DW10" s="685"/>
      <c r="DX10" s="685"/>
      <c r="DY10" s="685"/>
      <c r="DZ10" s="685"/>
      <c r="EA10" s="685"/>
      <c r="EB10" s="685"/>
      <c r="EC10" s="694"/>
    </row>
    <row r="11" spans="2:143" ht="11.25" customHeight="1" x14ac:dyDescent="0.15">
      <c r="B11" s="681" t="s">
        <v>247</v>
      </c>
      <c r="C11" s="682"/>
      <c r="D11" s="682"/>
      <c r="E11" s="682"/>
      <c r="F11" s="682"/>
      <c r="G11" s="682"/>
      <c r="H11" s="682"/>
      <c r="I11" s="682"/>
      <c r="J11" s="682"/>
      <c r="K11" s="682"/>
      <c r="L11" s="682"/>
      <c r="M11" s="682"/>
      <c r="N11" s="682"/>
      <c r="O11" s="682"/>
      <c r="P11" s="682"/>
      <c r="Q11" s="683"/>
      <c r="R11" s="684">
        <v>300263</v>
      </c>
      <c r="S11" s="685"/>
      <c r="T11" s="685"/>
      <c r="U11" s="685"/>
      <c r="V11" s="685"/>
      <c r="W11" s="685"/>
      <c r="X11" s="685"/>
      <c r="Y11" s="686"/>
      <c r="Z11" s="689">
        <v>4.5</v>
      </c>
      <c r="AA11" s="690"/>
      <c r="AB11" s="690"/>
      <c r="AC11" s="702"/>
      <c r="AD11" s="693">
        <v>300263</v>
      </c>
      <c r="AE11" s="685"/>
      <c r="AF11" s="685"/>
      <c r="AG11" s="685"/>
      <c r="AH11" s="685"/>
      <c r="AI11" s="685"/>
      <c r="AJ11" s="685"/>
      <c r="AK11" s="686"/>
      <c r="AL11" s="689">
        <v>7.3</v>
      </c>
      <c r="AM11" s="690"/>
      <c r="AN11" s="690"/>
      <c r="AO11" s="691"/>
      <c r="AP11" s="681" t="s">
        <v>248</v>
      </c>
      <c r="AQ11" s="682"/>
      <c r="AR11" s="682"/>
      <c r="AS11" s="682"/>
      <c r="AT11" s="682"/>
      <c r="AU11" s="682"/>
      <c r="AV11" s="682"/>
      <c r="AW11" s="682"/>
      <c r="AX11" s="682"/>
      <c r="AY11" s="682"/>
      <c r="AZ11" s="682"/>
      <c r="BA11" s="682"/>
      <c r="BB11" s="682"/>
      <c r="BC11" s="682"/>
      <c r="BD11" s="682"/>
      <c r="BE11" s="682"/>
      <c r="BF11" s="683"/>
      <c r="BG11" s="684">
        <v>60173</v>
      </c>
      <c r="BH11" s="685"/>
      <c r="BI11" s="685"/>
      <c r="BJ11" s="685"/>
      <c r="BK11" s="685"/>
      <c r="BL11" s="685"/>
      <c r="BM11" s="685"/>
      <c r="BN11" s="686"/>
      <c r="BO11" s="687">
        <v>2.6</v>
      </c>
      <c r="BP11" s="687"/>
      <c r="BQ11" s="687"/>
      <c r="BR11" s="687"/>
      <c r="BS11" s="693" t="s">
        <v>234</v>
      </c>
      <c r="BT11" s="685"/>
      <c r="BU11" s="685"/>
      <c r="BV11" s="685"/>
      <c r="BW11" s="685"/>
      <c r="BX11" s="685"/>
      <c r="BY11" s="685"/>
      <c r="BZ11" s="685"/>
      <c r="CA11" s="685"/>
      <c r="CB11" s="694"/>
      <c r="CD11" s="699" t="s">
        <v>249</v>
      </c>
      <c r="CE11" s="700"/>
      <c r="CF11" s="700"/>
      <c r="CG11" s="700"/>
      <c r="CH11" s="700"/>
      <c r="CI11" s="700"/>
      <c r="CJ11" s="700"/>
      <c r="CK11" s="700"/>
      <c r="CL11" s="700"/>
      <c r="CM11" s="700"/>
      <c r="CN11" s="700"/>
      <c r="CO11" s="700"/>
      <c r="CP11" s="700"/>
      <c r="CQ11" s="701"/>
      <c r="CR11" s="684">
        <v>25189</v>
      </c>
      <c r="CS11" s="685"/>
      <c r="CT11" s="685"/>
      <c r="CU11" s="685"/>
      <c r="CV11" s="685"/>
      <c r="CW11" s="685"/>
      <c r="CX11" s="685"/>
      <c r="CY11" s="686"/>
      <c r="CZ11" s="687">
        <v>0.4</v>
      </c>
      <c r="DA11" s="687"/>
      <c r="DB11" s="687"/>
      <c r="DC11" s="687"/>
      <c r="DD11" s="693" t="s">
        <v>136</v>
      </c>
      <c r="DE11" s="685"/>
      <c r="DF11" s="685"/>
      <c r="DG11" s="685"/>
      <c r="DH11" s="685"/>
      <c r="DI11" s="685"/>
      <c r="DJ11" s="685"/>
      <c r="DK11" s="685"/>
      <c r="DL11" s="685"/>
      <c r="DM11" s="685"/>
      <c r="DN11" s="685"/>
      <c r="DO11" s="685"/>
      <c r="DP11" s="686"/>
      <c r="DQ11" s="693">
        <v>22043</v>
      </c>
      <c r="DR11" s="685"/>
      <c r="DS11" s="685"/>
      <c r="DT11" s="685"/>
      <c r="DU11" s="685"/>
      <c r="DV11" s="685"/>
      <c r="DW11" s="685"/>
      <c r="DX11" s="685"/>
      <c r="DY11" s="685"/>
      <c r="DZ11" s="685"/>
      <c r="EA11" s="685"/>
      <c r="EB11" s="685"/>
      <c r="EC11" s="694"/>
    </row>
    <row r="12" spans="2:143" ht="11.25" customHeight="1" x14ac:dyDescent="0.15">
      <c r="B12" s="681" t="s">
        <v>250</v>
      </c>
      <c r="C12" s="682"/>
      <c r="D12" s="682"/>
      <c r="E12" s="682"/>
      <c r="F12" s="682"/>
      <c r="G12" s="682"/>
      <c r="H12" s="682"/>
      <c r="I12" s="682"/>
      <c r="J12" s="682"/>
      <c r="K12" s="682"/>
      <c r="L12" s="682"/>
      <c r="M12" s="682"/>
      <c r="N12" s="682"/>
      <c r="O12" s="682"/>
      <c r="P12" s="682"/>
      <c r="Q12" s="683"/>
      <c r="R12" s="684" t="s">
        <v>234</v>
      </c>
      <c r="S12" s="685"/>
      <c r="T12" s="685"/>
      <c r="U12" s="685"/>
      <c r="V12" s="685"/>
      <c r="W12" s="685"/>
      <c r="X12" s="685"/>
      <c r="Y12" s="686"/>
      <c r="Z12" s="687" t="s">
        <v>234</v>
      </c>
      <c r="AA12" s="687"/>
      <c r="AB12" s="687"/>
      <c r="AC12" s="687"/>
      <c r="AD12" s="688" t="s">
        <v>234</v>
      </c>
      <c r="AE12" s="688"/>
      <c r="AF12" s="688"/>
      <c r="AG12" s="688"/>
      <c r="AH12" s="688"/>
      <c r="AI12" s="688"/>
      <c r="AJ12" s="688"/>
      <c r="AK12" s="688"/>
      <c r="AL12" s="689" t="s">
        <v>234</v>
      </c>
      <c r="AM12" s="690"/>
      <c r="AN12" s="690"/>
      <c r="AO12" s="691"/>
      <c r="AP12" s="681" t="s">
        <v>251</v>
      </c>
      <c r="AQ12" s="682"/>
      <c r="AR12" s="682"/>
      <c r="AS12" s="682"/>
      <c r="AT12" s="682"/>
      <c r="AU12" s="682"/>
      <c r="AV12" s="682"/>
      <c r="AW12" s="682"/>
      <c r="AX12" s="682"/>
      <c r="AY12" s="682"/>
      <c r="AZ12" s="682"/>
      <c r="BA12" s="682"/>
      <c r="BB12" s="682"/>
      <c r="BC12" s="682"/>
      <c r="BD12" s="682"/>
      <c r="BE12" s="682"/>
      <c r="BF12" s="683"/>
      <c r="BG12" s="684">
        <v>1047920</v>
      </c>
      <c r="BH12" s="685"/>
      <c r="BI12" s="685"/>
      <c r="BJ12" s="685"/>
      <c r="BK12" s="685"/>
      <c r="BL12" s="685"/>
      <c r="BM12" s="685"/>
      <c r="BN12" s="686"/>
      <c r="BO12" s="687">
        <v>45.1</v>
      </c>
      <c r="BP12" s="687"/>
      <c r="BQ12" s="687"/>
      <c r="BR12" s="687"/>
      <c r="BS12" s="693" t="s">
        <v>234</v>
      </c>
      <c r="BT12" s="685"/>
      <c r="BU12" s="685"/>
      <c r="BV12" s="685"/>
      <c r="BW12" s="685"/>
      <c r="BX12" s="685"/>
      <c r="BY12" s="685"/>
      <c r="BZ12" s="685"/>
      <c r="CA12" s="685"/>
      <c r="CB12" s="694"/>
      <c r="CD12" s="699" t="s">
        <v>252</v>
      </c>
      <c r="CE12" s="700"/>
      <c r="CF12" s="700"/>
      <c r="CG12" s="700"/>
      <c r="CH12" s="700"/>
      <c r="CI12" s="700"/>
      <c r="CJ12" s="700"/>
      <c r="CK12" s="700"/>
      <c r="CL12" s="700"/>
      <c r="CM12" s="700"/>
      <c r="CN12" s="700"/>
      <c r="CO12" s="700"/>
      <c r="CP12" s="700"/>
      <c r="CQ12" s="701"/>
      <c r="CR12" s="684">
        <v>52226</v>
      </c>
      <c r="CS12" s="685"/>
      <c r="CT12" s="685"/>
      <c r="CU12" s="685"/>
      <c r="CV12" s="685"/>
      <c r="CW12" s="685"/>
      <c r="CX12" s="685"/>
      <c r="CY12" s="686"/>
      <c r="CZ12" s="687">
        <v>0.8</v>
      </c>
      <c r="DA12" s="687"/>
      <c r="DB12" s="687"/>
      <c r="DC12" s="687"/>
      <c r="DD12" s="693" t="s">
        <v>136</v>
      </c>
      <c r="DE12" s="685"/>
      <c r="DF12" s="685"/>
      <c r="DG12" s="685"/>
      <c r="DH12" s="685"/>
      <c r="DI12" s="685"/>
      <c r="DJ12" s="685"/>
      <c r="DK12" s="685"/>
      <c r="DL12" s="685"/>
      <c r="DM12" s="685"/>
      <c r="DN12" s="685"/>
      <c r="DO12" s="685"/>
      <c r="DP12" s="686"/>
      <c r="DQ12" s="693">
        <v>18298</v>
      </c>
      <c r="DR12" s="685"/>
      <c r="DS12" s="685"/>
      <c r="DT12" s="685"/>
      <c r="DU12" s="685"/>
      <c r="DV12" s="685"/>
      <c r="DW12" s="685"/>
      <c r="DX12" s="685"/>
      <c r="DY12" s="685"/>
      <c r="DZ12" s="685"/>
      <c r="EA12" s="685"/>
      <c r="EB12" s="685"/>
      <c r="EC12" s="694"/>
    </row>
    <row r="13" spans="2:143" ht="11.25" customHeight="1" x14ac:dyDescent="0.15">
      <c r="B13" s="681" t="s">
        <v>253</v>
      </c>
      <c r="C13" s="682"/>
      <c r="D13" s="682"/>
      <c r="E13" s="682"/>
      <c r="F13" s="682"/>
      <c r="G13" s="682"/>
      <c r="H13" s="682"/>
      <c r="I13" s="682"/>
      <c r="J13" s="682"/>
      <c r="K13" s="682"/>
      <c r="L13" s="682"/>
      <c r="M13" s="682"/>
      <c r="N13" s="682"/>
      <c r="O13" s="682"/>
      <c r="P13" s="682"/>
      <c r="Q13" s="683"/>
      <c r="R13" s="684" t="s">
        <v>234</v>
      </c>
      <c r="S13" s="685"/>
      <c r="T13" s="685"/>
      <c r="U13" s="685"/>
      <c r="V13" s="685"/>
      <c r="W13" s="685"/>
      <c r="X13" s="685"/>
      <c r="Y13" s="686"/>
      <c r="Z13" s="687" t="s">
        <v>234</v>
      </c>
      <c r="AA13" s="687"/>
      <c r="AB13" s="687"/>
      <c r="AC13" s="687"/>
      <c r="AD13" s="688" t="s">
        <v>234</v>
      </c>
      <c r="AE13" s="688"/>
      <c r="AF13" s="688"/>
      <c r="AG13" s="688"/>
      <c r="AH13" s="688"/>
      <c r="AI13" s="688"/>
      <c r="AJ13" s="688"/>
      <c r="AK13" s="688"/>
      <c r="AL13" s="689" t="s">
        <v>136</v>
      </c>
      <c r="AM13" s="690"/>
      <c r="AN13" s="690"/>
      <c r="AO13" s="691"/>
      <c r="AP13" s="681" t="s">
        <v>254</v>
      </c>
      <c r="AQ13" s="682"/>
      <c r="AR13" s="682"/>
      <c r="AS13" s="682"/>
      <c r="AT13" s="682"/>
      <c r="AU13" s="682"/>
      <c r="AV13" s="682"/>
      <c r="AW13" s="682"/>
      <c r="AX13" s="682"/>
      <c r="AY13" s="682"/>
      <c r="AZ13" s="682"/>
      <c r="BA13" s="682"/>
      <c r="BB13" s="682"/>
      <c r="BC13" s="682"/>
      <c r="BD13" s="682"/>
      <c r="BE13" s="682"/>
      <c r="BF13" s="683"/>
      <c r="BG13" s="684">
        <v>1022420</v>
      </c>
      <c r="BH13" s="685"/>
      <c r="BI13" s="685"/>
      <c r="BJ13" s="685"/>
      <c r="BK13" s="685"/>
      <c r="BL13" s="685"/>
      <c r="BM13" s="685"/>
      <c r="BN13" s="686"/>
      <c r="BO13" s="687">
        <v>44</v>
      </c>
      <c r="BP13" s="687"/>
      <c r="BQ13" s="687"/>
      <c r="BR13" s="687"/>
      <c r="BS13" s="693" t="s">
        <v>234</v>
      </c>
      <c r="BT13" s="685"/>
      <c r="BU13" s="685"/>
      <c r="BV13" s="685"/>
      <c r="BW13" s="685"/>
      <c r="BX13" s="685"/>
      <c r="BY13" s="685"/>
      <c r="BZ13" s="685"/>
      <c r="CA13" s="685"/>
      <c r="CB13" s="694"/>
      <c r="CD13" s="699" t="s">
        <v>255</v>
      </c>
      <c r="CE13" s="700"/>
      <c r="CF13" s="700"/>
      <c r="CG13" s="700"/>
      <c r="CH13" s="700"/>
      <c r="CI13" s="700"/>
      <c r="CJ13" s="700"/>
      <c r="CK13" s="700"/>
      <c r="CL13" s="700"/>
      <c r="CM13" s="700"/>
      <c r="CN13" s="700"/>
      <c r="CO13" s="700"/>
      <c r="CP13" s="700"/>
      <c r="CQ13" s="701"/>
      <c r="CR13" s="684">
        <v>654581</v>
      </c>
      <c r="CS13" s="685"/>
      <c r="CT13" s="685"/>
      <c r="CU13" s="685"/>
      <c r="CV13" s="685"/>
      <c r="CW13" s="685"/>
      <c r="CX13" s="685"/>
      <c r="CY13" s="686"/>
      <c r="CZ13" s="687">
        <v>10.3</v>
      </c>
      <c r="DA13" s="687"/>
      <c r="DB13" s="687"/>
      <c r="DC13" s="687"/>
      <c r="DD13" s="693">
        <v>78070</v>
      </c>
      <c r="DE13" s="685"/>
      <c r="DF13" s="685"/>
      <c r="DG13" s="685"/>
      <c r="DH13" s="685"/>
      <c r="DI13" s="685"/>
      <c r="DJ13" s="685"/>
      <c r="DK13" s="685"/>
      <c r="DL13" s="685"/>
      <c r="DM13" s="685"/>
      <c r="DN13" s="685"/>
      <c r="DO13" s="685"/>
      <c r="DP13" s="686"/>
      <c r="DQ13" s="693">
        <v>600824</v>
      </c>
      <c r="DR13" s="685"/>
      <c r="DS13" s="685"/>
      <c r="DT13" s="685"/>
      <c r="DU13" s="685"/>
      <c r="DV13" s="685"/>
      <c r="DW13" s="685"/>
      <c r="DX13" s="685"/>
      <c r="DY13" s="685"/>
      <c r="DZ13" s="685"/>
      <c r="EA13" s="685"/>
      <c r="EB13" s="685"/>
      <c r="EC13" s="694"/>
    </row>
    <row r="14" spans="2:143" ht="11.25" customHeight="1" x14ac:dyDescent="0.15">
      <c r="B14" s="681" t="s">
        <v>256</v>
      </c>
      <c r="C14" s="682"/>
      <c r="D14" s="682"/>
      <c r="E14" s="682"/>
      <c r="F14" s="682"/>
      <c r="G14" s="682"/>
      <c r="H14" s="682"/>
      <c r="I14" s="682"/>
      <c r="J14" s="682"/>
      <c r="K14" s="682"/>
      <c r="L14" s="682"/>
      <c r="M14" s="682"/>
      <c r="N14" s="682"/>
      <c r="O14" s="682"/>
      <c r="P14" s="682"/>
      <c r="Q14" s="683"/>
      <c r="R14" s="684">
        <v>7967</v>
      </c>
      <c r="S14" s="685"/>
      <c r="T14" s="685"/>
      <c r="U14" s="685"/>
      <c r="V14" s="685"/>
      <c r="W14" s="685"/>
      <c r="X14" s="685"/>
      <c r="Y14" s="686"/>
      <c r="Z14" s="687">
        <v>0.1</v>
      </c>
      <c r="AA14" s="687"/>
      <c r="AB14" s="687"/>
      <c r="AC14" s="687"/>
      <c r="AD14" s="688">
        <v>7967</v>
      </c>
      <c r="AE14" s="688"/>
      <c r="AF14" s="688"/>
      <c r="AG14" s="688"/>
      <c r="AH14" s="688"/>
      <c r="AI14" s="688"/>
      <c r="AJ14" s="688"/>
      <c r="AK14" s="688"/>
      <c r="AL14" s="689">
        <v>0.2</v>
      </c>
      <c r="AM14" s="690"/>
      <c r="AN14" s="690"/>
      <c r="AO14" s="691"/>
      <c r="AP14" s="681" t="s">
        <v>257</v>
      </c>
      <c r="AQ14" s="682"/>
      <c r="AR14" s="682"/>
      <c r="AS14" s="682"/>
      <c r="AT14" s="682"/>
      <c r="AU14" s="682"/>
      <c r="AV14" s="682"/>
      <c r="AW14" s="682"/>
      <c r="AX14" s="682"/>
      <c r="AY14" s="682"/>
      <c r="AZ14" s="682"/>
      <c r="BA14" s="682"/>
      <c r="BB14" s="682"/>
      <c r="BC14" s="682"/>
      <c r="BD14" s="682"/>
      <c r="BE14" s="682"/>
      <c r="BF14" s="683"/>
      <c r="BG14" s="684">
        <v>46635</v>
      </c>
      <c r="BH14" s="685"/>
      <c r="BI14" s="685"/>
      <c r="BJ14" s="685"/>
      <c r="BK14" s="685"/>
      <c r="BL14" s="685"/>
      <c r="BM14" s="685"/>
      <c r="BN14" s="686"/>
      <c r="BO14" s="687">
        <v>2</v>
      </c>
      <c r="BP14" s="687"/>
      <c r="BQ14" s="687"/>
      <c r="BR14" s="687"/>
      <c r="BS14" s="693" t="s">
        <v>136</v>
      </c>
      <c r="BT14" s="685"/>
      <c r="BU14" s="685"/>
      <c r="BV14" s="685"/>
      <c r="BW14" s="685"/>
      <c r="BX14" s="685"/>
      <c r="BY14" s="685"/>
      <c r="BZ14" s="685"/>
      <c r="CA14" s="685"/>
      <c r="CB14" s="694"/>
      <c r="CD14" s="699" t="s">
        <v>258</v>
      </c>
      <c r="CE14" s="700"/>
      <c r="CF14" s="700"/>
      <c r="CG14" s="700"/>
      <c r="CH14" s="700"/>
      <c r="CI14" s="700"/>
      <c r="CJ14" s="700"/>
      <c r="CK14" s="700"/>
      <c r="CL14" s="700"/>
      <c r="CM14" s="700"/>
      <c r="CN14" s="700"/>
      <c r="CO14" s="700"/>
      <c r="CP14" s="700"/>
      <c r="CQ14" s="701"/>
      <c r="CR14" s="684">
        <v>331779</v>
      </c>
      <c r="CS14" s="685"/>
      <c r="CT14" s="685"/>
      <c r="CU14" s="685"/>
      <c r="CV14" s="685"/>
      <c r="CW14" s="685"/>
      <c r="CX14" s="685"/>
      <c r="CY14" s="686"/>
      <c r="CZ14" s="687">
        <v>5.2</v>
      </c>
      <c r="DA14" s="687"/>
      <c r="DB14" s="687"/>
      <c r="DC14" s="687"/>
      <c r="DD14" s="693">
        <v>46239</v>
      </c>
      <c r="DE14" s="685"/>
      <c r="DF14" s="685"/>
      <c r="DG14" s="685"/>
      <c r="DH14" s="685"/>
      <c r="DI14" s="685"/>
      <c r="DJ14" s="685"/>
      <c r="DK14" s="685"/>
      <c r="DL14" s="685"/>
      <c r="DM14" s="685"/>
      <c r="DN14" s="685"/>
      <c r="DO14" s="685"/>
      <c r="DP14" s="686"/>
      <c r="DQ14" s="693">
        <v>299065</v>
      </c>
      <c r="DR14" s="685"/>
      <c r="DS14" s="685"/>
      <c r="DT14" s="685"/>
      <c r="DU14" s="685"/>
      <c r="DV14" s="685"/>
      <c r="DW14" s="685"/>
      <c r="DX14" s="685"/>
      <c r="DY14" s="685"/>
      <c r="DZ14" s="685"/>
      <c r="EA14" s="685"/>
      <c r="EB14" s="685"/>
      <c r="EC14" s="694"/>
    </row>
    <row r="15" spans="2:143" ht="11.25" customHeight="1" x14ac:dyDescent="0.15">
      <c r="B15" s="681" t="s">
        <v>259</v>
      </c>
      <c r="C15" s="682"/>
      <c r="D15" s="682"/>
      <c r="E15" s="682"/>
      <c r="F15" s="682"/>
      <c r="G15" s="682"/>
      <c r="H15" s="682"/>
      <c r="I15" s="682"/>
      <c r="J15" s="682"/>
      <c r="K15" s="682"/>
      <c r="L15" s="682"/>
      <c r="M15" s="682"/>
      <c r="N15" s="682"/>
      <c r="O15" s="682"/>
      <c r="P15" s="682"/>
      <c r="Q15" s="683"/>
      <c r="R15" s="684" t="s">
        <v>136</v>
      </c>
      <c r="S15" s="685"/>
      <c r="T15" s="685"/>
      <c r="U15" s="685"/>
      <c r="V15" s="685"/>
      <c r="W15" s="685"/>
      <c r="X15" s="685"/>
      <c r="Y15" s="686"/>
      <c r="Z15" s="687" t="s">
        <v>234</v>
      </c>
      <c r="AA15" s="687"/>
      <c r="AB15" s="687"/>
      <c r="AC15" s="687"/>
      <c r="AD15" s="688" t="s">
        <v>234</v>
      </c>
      <c r="AE15" s="688"/>
      <c r="AF15" s="688"/>
      <c r="AG15" s="688"/>
      <c r="AH15" s="688"/>
      <c r="AI15" s="688"/>
      <c r="AJ15" s="688"/>
      <c r="AK15" s="688"/>
      <c r="AL15" s="689" t="s">
        <v>234</v>
      </c>
      <c r="AM15" s="690"/>
      <c r="AN15" s="690"/>
      <c r="AO15" s="691"/>
      <c r="AP15" s="681" t="s">
        <v>260</v>
      </c>
      <c r="AQ15" s="682"/>
      <c r="AR15" s="682"/>
      <c r="AS15" s="682"/>
      <c r="AT15" s="682"/>
      <c r="AU15" s="682"/>
      <c r="AV15" s="682"/>
      <c r="AW15" s="682"/>
      <c r="AX15" s="682"/>
      <c r="AY15" s="682"/>
      <c r="AZ15" s="682"/>
      <c r="BA15" s="682"/>
      <c r="BB15" s="682"/>
      <c r="BC15" s="682"/>
      <c r="BD15" s="682"/>
      <c r="BE15" s="682"/>
      <c r="BF15" s="683"/>
      <c r="BG15" s="684">
        <v>120994</v>
      </c>
      <c r="BH15" s="685"/>
      <c r="BI15" s="685"/>
      <c r="BJ15" s="685"/>
      <c r="BK15" s="685"/>
      <c r="BL15" s="685"/>
      <c r="BM15" s="685"/>
      <c r="BN15" s="686"/>
      <c r="BO15" s="687">
        <v>5.2</v>
      </c>
      <c r="BP15" s="687"/>
      <c r="BQ15" s="687"/>
      <c r="BR15" s="687"/>
      <c r="BS15" s="693" t="s">
        <v>234</v>
      </c>
      <c r="BT15" s="685"/>
      <c r="BU15" s="685"/>
      <c r="BV15" s="685"/>
      <c r="BW15" s="685"/>
      <c r="BX15" s="685"/>
      <c r="BY15" s="685"/>
      <c r="BZ15" s="685"/>
      <c r="CA15" s="685"/>
      <c r="CB15" s="694"/>
      <c r="CD15" s="699" t="s">
        <v>261</v>
      </c>
      <c r="CE15" s="700"/>
      <c r="CF15" s="700"/>
      <c r="CG15" s="700"/>
      <c r="CH15" s="700"/>
      <c r="CI15" s="700"/>
      <c r="CJ15" s="700"/>
      <c r="CK15" s="700"/>
      <c r="CL15" s="700"/>
      <c r="CM15" s="700"/>
      <c r="CN15" s="700"/>
      <c r="CO15" s="700"/>
      <c r="CP15" s="700"/>
      <c r="CQ15" s="701"/>
      <c r="CR15" s="684">
        <v>988136</v>
      </c>
      <c r="CS15" s="685"/>
      <c r="CT15" s="685"/>
      <c r="CU15" s="685"/>
      <c r="CV15" s="685"/>
      <c r="CW15" s="685"/>
      <c r="CX15" s="685"/>
      <c r="CY15" s="686"/>
      <c r="CZ15" s="687">
        <v>15.6</v>
      </c>
      <c r="DA15" s="687"/>
      <c r="DB15" s="687"/>
      <c r="DC15" s="687"/>
      <c r="DD15" s="693">
        <v>475537</v>
      </c>
      <c r="DE15" s="685"/>
      <c r="DF15" s="685"/>
      <c r="DG15" s="685"/>
      <c r="DH15" s="685"/>
      <c r="DI15" s="685"/>
      <c r="DJ15" s="685"/>
      <c r="DK15" s="685"/>
      <c r="DL15" s="685"/>
      <c r="DM15" s="685"/>
      <c r="DN15" s="685"/>
      <c r="DO15" s="685"/>
      <c r="DP15" s="686"/>
      <c r="DQ15" s="693">
        <v>546303</v>
      </c>
      <c r="DR15" s="685"/>
      <c r="DS15" s="685"/>
      <c r="DT15" s="685"/>
      <c r="DU15" s="685"/>
      <c r="DV15" s="685"/>
      <c r="DW15" s="685"/>
      <c r="DX15" s="685"/>
      <c r="DY15" s="685"/>
      <c r="DZ15" s="685"/>
      <c r="EA15" s="685"/>
      <c r="EB15" s="685"/>
      <c r="EC15" s="694"/>
    </row>
    <row r="16" spans="2:143" ht="11.25" customHeight="1" x14ac:dyDescent="0.15">
      <c r="B16" s="681" t="s">
        <v>262</v>
      </c>
      <c r="C16" s="682"/>
      <c r="D16" s="682"/>
      <c r="E16" s="682"/>
      <c r="F16" s="682"/>
      <c r="G16" s="682"/>
      <c r="H16" s="682"/>
      <c r="I16" s="682"/>
      <c r="J16" s="682"/>
      <c r="K16" s="682"/>
      <c r="L16" s="682"/>
      <c r="M16" s="682"/>
      <c r="N16" s="682"/>
      <c r="O16" s="682"/>
      <c r="P16" s="682"/>
      <c r="Q16" s="683"/>
      <c r="R16" s="684">
        <v>2449</v>
      </c>
      <c r="S16" s="685"/>
      <c r="T16" s="685"/>
      <c r="U16" s="685"/>
      <c r="V16" s="685"/>
      <c r="W16" s="685"/>
      <c r="X16" s="685"/>
      <c r="Y16" s="686"/>
      <c r="Z16" s="687">
        <v>0</v>
      </c>
      <c r="AA16" s="687"/>
      <c r="AB16" s="687"/>
      <c r="AC16" s="687"/>
      <c r="AD16" s="688">
        <v>2449</v>
      </c>
      <c r="AE16" s="688"/>
      <c r="AF16" s="688"/>
      <c r="AG16" s="688"/>
      <c r="AH16" s="688"/>
      <c r="AI16" s="688"/>
      <c r="AJ16" s="688"/>
      <c r="AK16" s="688"/>
      <c r="AL16" s="689">
        <v>0.1</v>
      </c>
      <c r="AM16" s="690"/>
      <c r="AN16" s="690"/>
      <c r="AO16" s="691"/>
      <c r="AP16" s="681" t="s">
        <v>263</v>
      </c>
      <c r="AQ16" s="682"/>
      <c r="AR16" s="682"/>
      <c r="AS16" s="682"/>
      <c r="AT16" s="682"/>
      <c r="AU16" s="682"/>
      <c r="AV16" s="682"/>
      <c r="AW16" s="682"/>
      <c r="AX16" s="682"/>
      <c r="AY16" s="682"/>
      <c r="AZ16" s="682"/>
      <c r="BA16" s="682"/>
      <c r="BB16" s="682"/>
      <c r="BC16" s="682"/>
      <c r="BD16" s="682"/>
      <c r="BE16" s="682"/>
      <c r="BF16" s="683"/>
      <c r="BG16" s="684" t="s">
        <v>234</v>
      </c>
      <c r="BH16" s="685"/>
      <c r="BI16" s="685"/>
      <c r="BJ16" s="685"/>
      <c r="BK16" s="685"/>
      <c r="BL16" s="685"/>
      <c r="BM16" s="685"/>
      <c r="BN16" s="686"/>
      <c r="BO16" s="687" t="s">
        <v>136</v>
      </c>
      <c r="BP16" s="687"/>
      <c r="BQ16" s="687"/>
      <c r="BR16" s="687"/>
      <c r="BS16" s="693" t="s">
        <v>234</v>
      </c>
      <c r="BT16" s="685"/>
      <c r="BU16" s="685"/>
      <c r="BV16" s="685"/>
      <c r="BW16" s="685"/>
      <c r="BX16" s="685"/>
      <c r="BY16" s="685"/>
      <c r="BZ16" s="685"/>
      <c r="CA16" s="685"/>
      <c r="CB16" s="694"/>
      <c r="CD16" s="699" t="s">
        <v>264</v>
      </c>
      <c r="CE16" s="700"/>
      <c r="CF16" s="700"/>
      <c r="CG16" s="700"/>
      <c r="CH16" s="700"/>
      <c r="CI16" s="700"/>
      <c r="CJ16" s="700"/>
      <c r="CK16" s="700"/>
      <c r="CL16" s="700"/>
      <c r="CM16" s="700"/>
      <c r="CN16" s="700"/>
      <c r="CO16" s="700"/>
      <c r="CP16" s="700"/>
      <c r="CQ16" s="701"/>
      <c r="CR16" s="684" t="s">
        <v>234</v>
      </c>
      <c r="CS16" s="685"/>
      <c r="CT16" s="685"/>
      <c r="CU16" s="685"/>
      <c r="CV16" s="685"/>
      <c r="CW16" s="685"/>
      <c r="CX16" s="685"/>
      <c r="CY16" s="686"/>
      <c r="CZ16" s="687" t="s">
        <v>234</v>
      </c>
      <c r="DA16" s="687"/>
      <c r="DB16" s="687"/>
      <c r="DC16" s="687"/>
      <c r="DD16" s="693" t="s">
        <v>136</v>
      </c>
      <c r="DE16" s="685"/>
      <c r="DF16" s="685"/>
      <c r="DG16" s="685"/>
      <c r="DH16" s="685"/>
      <c r="DI16" s="685"/>
      <c r="DJ16" s="685"/>
      <c r="DK16" s="685"/>
      <c r="DL16" s="685"/>
      <c r="DM16" s="685"/>
      <c r="DN16" s="685"/>
      <c r="DO16" s="685"/>
      <c r="DP16" s="686"/>
      <c r="DQ16" s="693" t="s">
        <v>136</v>
      </c>
      <c r="DR16" s="685"/>
      <c r="DS16" s="685"/>
      <c r="DT16" s="685"/>
      <c r="DU16" s="685"/>
      <c r="DV16" s="685"/>
      <c r="DW16" s="685"/>
      <c r="DX16" s="685"/>
      <c r="DY16" s="685"/>
      <c r="DZ16" s="685"/>
      <c r="EA16" s="685"/>
      <c r="EB16" s="685"/>
      <c r="EC16" s="694"/>
    </row>
    <row r="17" spans="2:133" ht="11.25" customHeight="1" x14ac:dyDescent="0.15">
      <c r="B17" s="681" t="s">
        <v>265</v>
      </c>
      <c r="C17" s="682"/>
      <c r="D17" s="682"/>
      <c r="E17" s="682"/>
      <c r="F17" s="682"/>
      <c r="G17" s="682"/>
      <c r="H17" s="682"/>
      <c r="I17" s="682"/>
      <c r="J17" s="682"/>
      <c r="K17" s="682"/>
      <c r="L17" s="682"/>
      <c r="M17" s="682"/>
      <c r="N17" s="682"/>
      <c r="O17" s="682"/>
      <c r="P17" s="682"/>
      <c r="Q17" s="683"/>
      <c r="R17" s="684">
        <v>75230</v>
      </c>
      <c r="S17" s="685"/>
      <c r="T17" s="685"/>
      <c r="U17" s="685"/>
      <c r="V17" s="685"/>
      <c r="W17" s="685"/>
      <c r="X17" s="685"/>
      <c r="Y17" s="686"/>
      <c r="Z17" s="687">
        <v>1.1000000000000001</v>
      </c>
      <c r="AA17" s="687"/>
      <c r="AB17" s="687"/>
      <c r="AC17" s="687"/>
      <c r="AD17" s="688">
        <v>75230</v>
      </c>
      <c r="AE17" s="688"/>
      <c r="AF17" s="688"/>
      <c r="AG17" s="688"/>
      <c r="AH17" s="688"/>
      <c r="AI17" s="688"/>
      <c r="AJ17" s="688"/>
      <c r="AK17" s="688"/>
      <c r="AL17" s="689">
        <v>1.8</v>
      </c>
      <c r="AM17" s="690"/>
      <c r="AN17" s="690"/>
      <c r="AO17" s="691"/>
      <c r="AP17" s="681" t="s">
        <v>266</v>
      </c>
      <c r="AQ17" s="682"/>
      <c r="AR17" s="682"/>
      <c r="AS17" s="682"/>
      <c r="AT17" s="682"/>
      <c r="AU17" s="682"/>
      <c r="AV17" s="682"/>
      <c r="AW17" s="682"/>
      <c r="AX17" s="682"/>
      <c r="AY17" s="682"/>
      <c r="AZ17" s="682"/>
      <c r="BA17" s="682"/>
      <c r="BB17" s="682"/>
      <c r="BC17" s="682"/>
      <c r="BD17" s="682"/>
      <c r="BE17" s="682"/>
      <c r="BF17" s="683"/>
      <c r="BG17" s="684" t="s">
        <v>136</v>
      </c>
      <c r="BH17" s="685"/>
      <c r="BI17" s="685"/>
      <c r="BJ17" s="685"/>
      <c r="BK17" s="685"/>
      <c r="BL17" s="685"/>
      <c r="BM17" s="685"/>
      <c r="BN17" s="686"/>
      <c r="BO17" s="687" t="s">
        <v>234</v>
      </c>
      <c r="BP17" s="687"/>
      <c r="BQ17" s="687"/>
      <c r="BR17" s="687"/>
      <c r="BS17" s="693" t="s">
        <v>136</v>
      </c>
      <c r="BT17" s="685"/>
      <c r="BU17" s="685"/>
      <c r="BV17" s="685"/>
      <c r="BW17" s="685"/>
      <c r="BX17" s="685"/>
      <c r="BY17" s="685"/>
      <c r="BZ17" s="685"/>
      <c r="CA17" s="685"/>
      <c r="CB17" s="694"/>
      <c r="CD17" s="699" t="s">
        <v>267</v>
      </c>
      <c r="CE17" s="700"/>
      <c r="CF17" s="700"/>
      <c r="CG17" s="700"/>
      <c r="CH17" s="700"/>
      <c r="CI17" s="700"/>
      <c r="CJ17" s="700"/>
      <c r="CK17" s="700"/>
      <c r="CL17" s="700"/>
      <c r="CM17" s="700"/>
      <c r="CN17" s="700"/>
      <c r="CO17" s="700"/>
      <c r="CP17" s="700"/>
      <c r="CQ17" s="701"/>
      <c r="CR17" s="684">
        <v>629684</v>
      </c>
      <c r="CS17" s="685"/>
      <c r="CT17" s="685"/>
      <c r="CU17" s="685"/>
      <c r="CV17" s="685"/>
      <c r="CW17" s="685"/>
      <c r="CX17" s="685"/>
      <c r="CY17" s="686"/>
      <c r="CZ17" s="687">
        <v>9.9</v>
      </c>
      <c r="DA17" s="687"/>
      <c r="DB17" s="687"/>
      <c r="DC17" s="687"/>
      <c r="DD17" s="693" t="s">
        <v>136</v>
      </c>
      <c r="DE17" s="685"/>
      <c r="DF17" s="685"/>
      <c r="DG17" s="685"/>
      <c r="DH17" s="685"/>
      <c r="DI17" s="685"/>
      <c r="DJ17" s="685"/>
      <c r="DK17" s="685"/>
      <c r="DL17" s="685"/>
      <c r="DM17" s="685"/>
      <c r="DN17" s="685"/>
      <c r="DO17" s="685"/>
      <c r="DP17" s="686"/>
      <c r="DQ17" s="693">
        <v>629684</v>
      </c>
      <c r="DR17" s="685"/>
      <c r="DS17" s="685"/>
      <c r="DT17" s="685"/>
      <c r="DU17" s="685"/>
      <c r="DV17" s="685"/>
      <c r="DW17" s="685"/>
      <c r="DX17" s="685"/>
      <c r="DY17" s="685"/>
      <c r="DZ17" s="685"/>
      <c r="EA17" s="685"/>
      <c r="EB17" s="685"/>
      <c r="EC17" s="694"/>
    </row>
    <row r="18" spans="2:133" ht="11.25" customHeight="1" x14ac:dyDescent="0.15">
      <c r="B18" s="681" t="s">
        <v>268</v>
      </c>
      <c r="C18" s="682"/>
      <c r="D18" s="682"/>
      <c r="E18" s="682"/>
      <c r="F18" s="682"/>
      <c r="G18" s="682"/>
      <c r="H18" s="682"/>
      <c r="I18" s="682"/>
      <c r="J18" s="682"/>
      <c r="K18" s="682"/>
      <c r="L18" s="682"/>
      <c r="M18" s="682"/>
      <c r="N18" s="682"/>
      <c r="O18" s="682"/>
      <c r="P18" s="682"/>
      <c r="Q18" s="683"/>
      <c r="R18" s="684">
        <v>20750</v>
      </c>
      <c r="S18" s="685"/>
      <c r="T18" s="685"/>
      <c r="U18" s="685"/>
      <c r="V18" s="685"/>
      <c r="W18" s="685"/>
      <c r="X18" s="685"/>
      <c r="Y18" s="686"/>
      <c r="Z18" s="687">
        <v>0.3</v>
      </c>
      <c r="AA18" s="687"/>
      <c r="AB18" s="687"/>
      <c r="AC18" s="687"/>
      <c r="AD18" s="688">
        <v>20750</v>
      </c>
      <c r="AE18" s="688"/>
      <c r="AF18" s="688"/>
      <c r="AG18" s="688"/>
      <c r="AH18" s="688"/>
      <c r="AI18" s="688"/>
      <c r="AJ18" s="688"/>
      <c r="AK18" s="688"/>
      <c r="AL18" s="689">
        <v>0.5</v>
      </c>
      <c r="AM18" s="690"/>
      <c r="AN18" s="690"/>
      <c r="AO18" s="691"/>
      <c r="AP18" s="681" t="s">
        <v>269</v>
      </c>
      <c r="AQ18" s="682"/>
      <c r="AR18" s="682"/>
      <c r="AS18" s="682"/>
      <c r="AT18" s="682"/>
      <c r="AU18" s="682"/>
      <c r="AV18" s="682"/>
      <c r="AW18" s="682"/>
      <c r="AX18" s="682"/>
      <c r="AY18" s="682"/>
      <c r="AZ18" s="682"/>
      <c r="BA18" s="682"/>
      <c r="BB18" s="682"/>
      <c r="BC18" s="682"/>
      <c r="BD18" s="682"/>
      <c r="BE18" s="682"/>
      <c r="BF18" s="683"/>
      <c r="BG18" s="684" t="s">
        <v>136</v>
      </c>
      <c r="BH18" s="685"/>
      <c r="BI18" s="685"/>
      <c r="BJ18" s="685"/>
      <c r="BK18" s="685"/>
      <c r="BL18" s="685"/>
      <c r="BM18" s="685"/>
      <c r="BN18" s="686"/>
      <c r="BO18" s="687" t="s">
        <v>234</v>
      </c>
      <c r="BP18" s="687"/>
      <c r="BQ18" s="687"/>
      <c r="BR18" s="687"/>
      <c r="BS18" s="693" t="s">
        <v>234</v>
      </c>
      <c r="BT18" s="685"/>
      <c r="BU18" s="685"/>
      <c r="BV18" s="685"/>
      <c r="BW18" s="685"/>
      <c r="BX18" s="685"/>
      <c r="BY18" s="685"/>
      <c r="BZ18" s="685"/>
      <c r="CA18" s="685"/>
      <c r="CB18" s="694"/>
      <c r="CD18" s="699" t="s">
        <v>270</v>
      </c>
      <c r="CE18" s="700"/>
      <c r="CF18" s="700"/>
      <c r="CG18" s="700"/>
      <c r="CH18" s="700"/>
      <c r="CI18" s="700"/>
      <c r="CJ18" s="700"/>
      <c r="CK18" s="700"/>
      <c r="CL18" s="700"/>
      <c r="CM18" s="700"/>
      <c r="CN18" s="700"/>
      <c r="CO18" s="700"/>
      <c r="CP18" s="700"/>
      <c r="CQ18" s="701"/>
      <c r="CR18" s="684" t="s">
        <v>234</v>
      </c>
      <c r="CS18" s="685"/>
      <c r="CT18" s="685"/>
      <c r="CU18" s="685"/>
      <c r="CV18" s="685"/>
      <c r="CW18" s="685"/>
      <c r="CX18" s="685"/>
      <c r="CY18" s="686"/>
      <c r="CZ18" s="687" t="s">
        <v>234</v>
      </c>
      <c r="DA18" s="687"/>
      <c r="DB18" s="687"/>
      <c r="DC18" s="687"/>
      <c r="DD18" s="693" t="s">
        <v>136</v>
      </c>
      <c r="DE18" s="685"/>
      <c r="DF18" s="685"/>
      <c r="DG18" s="685"/>
      <c r="DH18" s="685"/>
      <c r="DI18" s="685"/>
      <c r="DJ18" s="685"/>
      <c r="DK18" s="685"/>
      <c r="DL18" s="685"/>
      <c r="DM18" s="685"/>
      <c r="DN18" s="685"/>
      <c r="DO18" s="685"/>
      <c r="DP18" s="686"/>
      <c r="DQ18" s="693" t="s">
        <v>234</v>
      </c>
      <c r="DR18" s="685"/>
      <c r="DS18" s="685"/>
      <c r="DT18" s="685"/>
      <c r="DU18" s="685"/>
      <c r="DV18" s="685"/>
      <c r="DW18" s="685"/>
      <c r="DX18" s="685"/>
      <c r="DY18" s="685"/>
      <c r="DZ18" s="685"/>
      <c r="EA18" s="685"/>
      <c r="EB18" s="685"/>
      <c r="EC18" s="694"/>
    </row>
    <row r="19" spans="2:133" ht="11.25" customHeight="1" x14ac:dyDescent="0.15">
      <c r="B19" s="681" t="s">
        <v>271</v>
      </c>
      <c r="C19" s="682"/>
      <c r="D19" s="682"/>
      <c r="E19" s="682"/>
      <c r="F19" s="682"/>
      <c r="G19" s="682"/>
      <c r="H19" s="682"/>
      <c r="I19" s="682"/>
      <c r="J19" s="682"/>
      <c r="K19" s="682"/>
      <c r="L19" s="682"/>
      <c r="M19" s="682"/>
      <c r="N19" s="682"/>
      <c r="O19" s="682"/>
      <c r="P19" s="682"/>
      <c r="Q19" s="683"/>
      <c r="R19" s="684" t="s">
        <v>136</v>
      </c>
      <c r="S19" s="685"/>
      <c r="T19" s="685"/>
      <c r="U19" s="685"/>
      <c r="V19" s="685"/>
      <c r="W19" s="685"/>
      <c r="X19" s="685"/>
      <c r="Y19" s="686"/>
      <c r="Z19" s="687" t="s">
        <v>136</v>
      </c>
      <c r="AA19" s="687"/>
      <c r="AB19" s="687"/>
      <c r="AC19" s="687"/>
      <c r="AD19" s="688" t="s">
        <v>136</v>
      </c>
      <c r="AE19" s="688"/>
      <c r="AF19" s="688"/>
      <c r="AG19" s="688"/>
      <c r="AH19" s="688"/>
      <c r="AI19" s="688"/>
      <c r="AJ19" s="688"/>
      <c r="AK19" s="688"/>
      <c r="AL19" s="689" t="s">
        <v>234</v>
      </c>
      <c r="AM19" s="690"/>
      <c r="AN19" s="690"/>
      <c r="AO19" s="691"/>
      <c r="AP19" s="681" t="s">
        <v>272</v>
      </c>
      <c r="AQ19" s="682"/>
      <c r="AR19" s="682"/>
      <c r="AS19" s="682"/>
      <c r="AT19" s="682"/>
      <c r="AU19" s="682"/>
      <c r="AV19" s="682"/>
      <c r="AW19" s="682"/>
      <c r="AX19" s="682"/>
      <c r="AY19" s="682"/>
      <c r="AZ19" s="682"/>
      <c r="BA19" s="682"/>
      <c r="BB19" s="682"/>
      <c r="BC19" s="682"/>
      <c r="BD19" s="682"/>
      <c r="BE19" s="682"/>
      <c r="BF19" s="683"/>
      <c r="BG19" s="684" t="s">
        <v>234</v>
      </c>
      <c r="BH19" s="685"/>
      <c r="BI19" s="685"/>
      <c r="BJ19" s="685"/>
      <c r="BK19" s="685"/>
      <c r="BL19" s="685"/>
      <c r="BM19" s="685"/>
      <c r="BN19" s="686"/>
      <c r="BO19" s="687" t="s">
        <v>234</v>
      </c>
      <c r="BP19" s="687"/>
      <c r="BQ19" s="687"/>
      <c r="BR19" s="687"/>
      <c r="BS19" s="693" t="s">
        <v>234</v>
      </c>
      <c r="BT19" s="685"/>
      <c r="BU19" s="685"/>
      <c r="BV19" s="685"/>
      <c r="BW19" s="685"/>
      <c r="BX19" s="685"/>
      <c r="BY19" s="685"/>
      <c r="BZ19" s="685"/>
      <c r="CA19" s="685"/>
      <c r="CB19" s="694"/>
      <c r="CD19" s="699" t="s">
        <v>273</v>
      </c>
      <c r="CE19" s="700"/>
      <c r="CF19" s="700"/>
      <c r="CG19" s="700"/>
      <c r="CH19" s="700"/>
      <c r="CI19" s="700"/>
      <c r="CJ19" s="700"/>
      <c r="CK19" s="700"/>
      <c r="CL19" s="700"/>
      <c r="CM19" s="700"/>
      <c r="CN19" s="700"/>
      <c r="CO19" s="700"/>
      <c r="CP19" s="700"/>
      <c r="CQ19" s="701"/>
      <c r="CR19" s="684" t="s">
        <v>234</v>
      </c>
      <c r="CS19" s="685"/>
      <c r="CT19" s="685"/>
      <c r="CU19" s="685"/>
      <c r="CV19" s="685"/>
      <c r="CW19" s="685"/>
      <c r="CX19" s="685"/>
      <c r="CY19" s="686"/>
      <c r="CZ19" s="687" t="s">
        <v>136</v>
      </c>
      <c r="DA19" s="687"/>
      <c r="DB19" s="687"/>
      <c r="DC19" s="687"/>
      <c r="DD19" s="693" t="s">
        <v>234</v>
      </c>
      <c r="DE19" s="685"/>
      <c r="DF19" s="685"/>
      <c r="DG19" s="685"/>
      <c r="DH19" s="685"/>
      <c r="DI19" s="685"/>
      <c r="DJ19" s="685"/>
      <c r="DK19" s="685"/>
      <c r="DL19" s="685"/>
      <c r="DM19" s="685"/>
      <c r="DN19" s="685"/>
      <c r="DO19" s="685"/>
      <c r="DP19" s="686"/>
      <c r="DQ19" s="693" t="s">
        <v>234</v>
      </c>
      <c r="DR19" s="685"/>
      <c r="DS19" s="685"/>
      <c r="DT19" s="685"/>
      <c r="DU19" s="685"/>
      <c r="DV19" s="685"/>
      <c r="DW19" s="685"/>
      <c r="DX19" s="685"/>
      <c r="DY19" s="685"/>
      <c r="DZ19" s="685"/>
      <c r="EA19" s="685"/>
      <c r="EB19" s="685"/>
      <c r="EC19" s="694"/>
    </row>
    <row r="20" spans="2:133" ht="11.25" customHeight="1" x14ac:dyDescent="0.15">
      <c r="B20" s="681" t="s">
        <v>274</v>
      </c>
      <c r="C20" s="682"/>
      <c r="D20" s="682"/>
      <c r="E20" s="682"/>
      <c r="F20" s="682"/>
      <c r="G20" s="682"/>
      <c r="H20" s="682"/>
      <c r="I20" s="682"/>
      <c r="J20" s="682"/>
      <c r="K20" s="682"/>
      <c r="L20" s="682"/>
      <c r="M20" s="682"/>
      <c r="N20" s="682"/>
      <c r="O20" s="682"/>
      <c r="P20" s="682"/>
      <c r="Q20" s="683"/>
      <c r="R20" s="684" t="s">
        <v>136</v>
      </c>
      <c r="S20" s="685"/>
      <c r="T20" s="685"/>
      <c r="U20" s="685"/>
      <c r="V20" s="685"/>
      <c r="W20" s="685"/>
      <c r="X20" s="685"/>
      <c r="Y20" s="686"/>
      <c r="Z20" s="687" t="s">
        <v>234</v>
      </c>
      <c r="AA20" s="687"/>
      <c r="AB20" s="687"/>
      <c r="AC20" s="687"/>
      <c r="AD20" s="688" t="s">
        <v>234</v>
      </c>
      <c r="AE20" s="688"/>
      <c r="AF20" s="688"/>
      <c r="AG20" s="688"/>
      <c r="AH20" s="688"/>
      <c r="AI20" s="688"/>
      <c r="AJ20" s="688"/>
      <c r="AK20" s="688"/>
      <c r="AL20" s="689" t="s">
        <v>234</v>
      </c>
      <c r="AM20" s="690"/>
      <c r="AN20" s="690"/>
      <c r="AO20" s="691"/>
      <c r="AP20" s="681" t="s">
        <v>275</v>
      </c>
      <c r="AQ20" s="682"/>
      <c r="AR20" s="682"/>
      <c r="AS20" s="682"/>
      <c r="AT20" s="682"/>
      <c r="AU20" s="682"/>
      <c r="AV20" s="682"/>
      <c r="AW20" s="682"/>
      <c r="AX20" s="682"/>
      <c r="AY20" s="682"/>
      <c r="AZ20" s="682"/>
      <c r="BA20" s="682"/>
      <c r="BB20" s="682"/>
      <c r="BC20" s="682"/>
      <c r="BD20" s="682"/>
      <c r="BE20" s="682"/>
      <c r="BF20" s="683"/>
      <c r="BG20" s="684" t="s">
        <v>136</v>
      </c>
      <c r="BH20" s="685"/>
      <c r="BI20" s="685"/>
      <c r="BJ20" s="685"/>
      <c r="BK20" s="685"/>
      <c r="BL20" s="685"/>
      <c r="BM20" s="685"/>
      <c r="BN20" s="686"/>
      <c r="BO20" s="687" t="s">
        <v>136</v>
      </c>
      <c r="BP20" s="687"/>
      <c r="BQ20" s="687"/>
      <c r="BR20" s="687"/>
      <c r="BS20" s="693" t="s">
        <v>136</v>
      </c>
      <c r="BT20" s="685"/>
      <c r="BU20" s="685"/>
      <c r="BV20" s="685"/>
      <c r="BW20" s="685"/>
      <c r="BX20" s="685"/>
      <c r="BY20" s="685"/>
      <c r="BZ20" s="685"/>
      <c r="CA20" s="685"/>
      <c r="CB20" s="694"/>
      <c r="CD20" s="699" t="s">
        <v>276</v>
      </c>
      <c r="CE20" s="700"/>
      <c r="CF20" s="700"/>
      <c r="CG20" s="700"/>
      <c r="CH20" s="700"/>
      <c r="CI20" s="700"/>
      <c r="CJ20" s="700"/>
      <c r="CK20" s="700"/>
      <c r="CL20" s="700"/>
      <c r="CM20" s="700"/>
      <c r="CN20" s="700"/>
      <c r="CO20" s="700"/>
      <c r="CP20" s="700"/>
      <c r="CQ20" s="701"/>
      <c r="CR20" s="684">
        <v>6335574</v>
      </c>
      <c r="CS20" s="685"/>
      <c r="CT20" s="685"/>
      <c r="CU20" s="685"/>
      <c r="CV20" s="685"/>
      <c r="CW20" s="685"/>
      <c r="CX20" s="685"/>
      <c r="CY20" s="686"/>
      <c r="CZ20" s="687">
        <v>100</v>
      </c>
      <c r="DA20" s="687"/>
      <c r="DB20" s="687"/>
      <c r="DC20" s="687"/>
      <c r="DD20" s="693">
        <v>631762</v>
      </c>
      <c r="DE20" s="685"/>
      <c r="DF20" s="685"/>
      <c r="DG20" s="685"/>
      <c r="DH20" s="685"/>
      <c r="DI20" s="685"/>
      <c r="DJ20" s="685"/>
      <c r="DK20" s="685"/>
      <c r="DL20" s="685"/>
      <c r="DM20" s="685"/>
      <c r="DN20" s="685"/>
      <c r="DO20" s="685"/>
      <c r="DP20" s="686"/>
      <c r="DQ20" s="693">
        <v>4660839</v>
      </c>
      <c r="DR20" s="685"/>
      <c r="DS20" s="685"/>
      <c r="DT20" s="685"/>
      <c r="DU20" s="685"/>
      <c r="DV20" s="685"/>
      <c r="DW20" s="685"/>
      <c r="DX20" s="685"/>
      <c r="DY20" s="685"/>
      <c r="DZ20" s="685"/>
      <c r="EA20" s="685"/>
      <c r="EB20" s="685"/>
      <c r="EC20" s="694"/>
    </row>
    <row r="21" spans="2:133" ht="11.25" customHeight="1" x14ac:dyDescent="0.15">
      <c r="B21" s="681" t="s">
        <v>277</v>
      </c>
      <c r="C21" s="682"/>
      <c r="D21" s="682"/>
      <c r="E21" s="682"/>
      <c r="F21" s="682"/>
      <c r="G21" s="682"/>
      <c r="H21" s="682"/>
      <c r="I21" s="682"/>
      <c r="J21" s="682"/>
      <c r="K21" s="682"/>
      <c r="L21" s="682"/>
      <c r="M21" s="682"/>
      <c r="N21" s="682"/>
      <c r="O21" s="682"/>
      <c r="P21" s="682"/>
      <c r="Q21" s="683"/>
      <c r="R21" s="684">
        <v>54480</v>
      </c>
      <c r="S21" s="685"/>
      <c r="T21" s="685"/>
      <c r="U21" s="685"/>
      <c r="V21" s="685"/>
      <c r="W21" s="685"/>
      <c r="X21" s="685"/>
      <c r="Y21" s="686"/>
      <c r="Z21" s="687">
        <v>0.8</v>
      </c>
      <c r="AA21" s="687"/>
      <c r="AB21" s="687"/>
      <c r="AC21" s="687"/>
      <c r="AD21" s="688">
        <v>54480</v>
      </c>
      <c r="AE21" s="688"/>
      <c r="AF21" s="688"/>
      <c r="AG21" s="688"/>
      <c r="AH21" s="688"/>
      <c r="AI21" s="688"/>
      <c r="AJ21" s="688"/>
      <c r="AK21" s="688"/>
      <c r="AL21" s="689">
        <v>1.3</v>
      </c>
      <c r="AM21" s="690"/>
      <c r="AN21" s="690"/>
      <c r="AO21" s="691"/>
      <c r="AP21" s="703" t="s">
        <v>278</v>
      </c>
      <c r="AQ21" s="704"/>
      <c r="AR21" s="704"/>
      <c r="AS21" s="704"/>
      <c r="AT21" s="704"/>
      <c r="AU21" s="704"/>
      <c r="AV21" s="704"/>
      <c r="AW21" s="704"/>
      <c r="AX21" s="704"/>
      <c r="AY21" s="704"/>
      <c r="AZ21" s="704"/>
      <c r="BA21" s="704"/>
      <c r="BB21" s="704"/>
      <c r="BC21" s="704"/>
      <c r="BD21" s="704"/>
      <c r="BE21" s="704"/>
      <c r="BF21" s="705"/>
      <c r="BG21" s="684" t="s">
        <v>136</v>
      </c>
      <c r="BH21" s="685"/>
      <c r="BI21" s="685"/>
      <c r="BJ21" s="685"/>
      <c r="BK21" s="685"/>
      <c r="BL21" s="685"/>
      <c r="BM21" s="685"/>
      <c r="BN21" s="686"/>
      <c r="BO21" s="687" t="s">
        <v>234</v>
      </c>
      <c r="BP21" s="687"/>
      <c r="BQ21" s="687"/>
      <c r="BR21" s="687"/>
      <c r="BS21" s="693" t="s">
        <v>136</v>
      </c>
      <c r="BT21" s="685"/>
      <c r="BU21" s="685"/>
      <c r="BV21" s="685"/>
      <c r="BW21" s="685"/>
      <c r="BX21" s="685"/>
      <c r="BY21" s="685"/>
      <c r="BZ21" s="685"/>
      <c r="CA21" s="685"/>
      <c r="CB21" s="694"/>
      <c r="CD21" s="709"/>
      <c r="CE21" s="710"/>
      <c r="CF21" s="710"/>
      <c r="CG21" s="710"/>
      <c r="CH21" s="710"/>
      <c r="CI21" s="710"/>
      <c r="CJ21" s="710"/>
      <c r="CK21" s="710"/>
      <c r="CL21" s="710"/>
      <c r="CM21" s="710"/>
      <c r="CN21" s="710"/>
      <c r="CO21" s="710"/>
      <c r="CP21" s="710"/>
      <c r="CQ21" s="711"/>
      <c r="CR21" s="712"/>
      <c r="CS21" s="707"/>
      <c r="CT21" s="707"/>
      <c r="CU21" s="707"/>
      <c r="CV21" s="707"/>
      <c r="CW21" s="707"/>
      <c r="CX21" s="707"/>
      <c r="CY21" s="713"/>
      <c r="CZ21" s="714"/>
      <c r="DA21" s="714"/>
      <c r="DB21" s="714"/>
      <c r="DC21" s="714"/>
      <c r="DD21" s="706"/>
      <c r="DE21" s="707"/>
      <c r="DF21" s="707"/>
      <c r="DG21" s="707"/>
      <c r="DH21" s="707"/>
      <c r="DI21" s="707"/>
      <c r="DJ21" s="707"/>
      <c r="DK21" s="707"/>
      <c r="DL21" s="707"/>
      <c r="DM21" s="707"/>
      <c r="DN21" s="707"/>
      <c r="DO21" s="707"/>
      <c r="DP21" s="713"/>
      <c r="DQ21" s="706"/>
      <c r="DR21" s="707"/>
      <c r="DS21" s="707"/>
      <c r="DT21" s="707"/>
      <c r="DU21" s="707"/>
      <c r="DV21" s="707"/>
      <c r="DW21" s="707"/>
      <c r="DX21" s="707"/>
      <c r="DY21" s="707"/>
      <c r="DZ21" s="707"/>
      <c r="EA21" s="707"/>
      <c r="EB21" s="707"/>
      <c r="EC21" s="708"/>
    </row>
    <row r="22" spans="2:133" ht="11.25" customHeight="1" x14ac:dyDescent="0.15">
      <c r="B22" s="681" t="s">
        <v>279</v>
      </c>
      <c r="C22" s="682"/>
      <c r="D22" s="682"/>
      <c r="E22" s="682"/>
      <c r="F22" s="682"/>
      <c r="G22" s="682"/>
      <c r="H22" s="682"/>
      <c r="I22" s="682"/>
      <c r="J22" s="682"/>
      <c r="K22" s="682"/>
      <c r="L22" s="682"/>
      <c r="M22" s="682"/>
      <c r="N22" s="682"/>
      <c r="O22" s="682"/>
      <c r="P22" s="682"/>
      <c r="Q22" s="683"/>
      <c r="R22" s="684">
        <v>1371757</v>
      </c>
      <c r="S22" s="685"/>
      <c r="T22" s="685"/>
      <c r="U22" s="685"/>
      <c r="V22" s="685"/>
      <c r="W22" s="685"/>
      <c r="X22" s="685"/>
      <c r="Y22" s="686"/>
      <c r="Z22" s="687">
        <v>20.5</v>
      </c>
      <c r="AA22" s="687"/>
      <c r="AB22" s="687"/>
      <c r="AC22" s="687"/>
      <c r="AD22" s="688">
        <v>1324253</v>
      </c>
      <c r="AE22" s="688"/>
      <c r="AF22" s="688"/>
      <c r="AG22" s="688"/>
      <c r="AH22" s="688"/>
      <c r="AI22" s="688"/>
      <c r="AJ22" s="688"/>
      <c r="AK22" s="688"/>
      <c r="AL22" s="689">
        <v>32.200000000000003</v>
      </c>
      <c r="AM22" s="690"/>
      <c r="AN22" s="690"/>
      <c r="AO22" s="691"/>
      <c r="AP22" s="703" t="s">
        <v>280</v>
      </c>
      <c r="AQ22" s="704"/>
      <c r="AR22" s="704"/>
      <c r="AS22" s="704"/>
      <c r="AT22" s="704"/>
      <c r="AU22" s="704"/>
      <c r="AV22" s="704"/>
      <c r="AW22" s="704"/>
      <c r="AX22" s="704"/>
      <c r="AY22" s="704"/>
      <c r="AZ22" s="704"/>
      <c r="BA22" s="704"/>
      <c r="BB22" s="704"/>
      <c r="BC22" s="704"/>
      <c r="BD22" s="704"/>
      <c r="BE22" s="704"/>
      <c r="BF22" s="705"/>
      <c r="BG22" s="684" t="s">
        <v>136</v>
      </c>
      <c r="BH22" s="685"/>
      <c r="BI22" s="685"/>
      <c r="BJ22" s="685"/>
      <c r="BK22" s="685"/>
      <c r="BL22" s="685"/>
      <c r="BM22" s="685"/>
      <c r="BN22" s="686"/>
      <c r="BO22" s="687" t="s">
        <v>234</v>
      </c>
      <c r="BP22" s="687"/>
      <c r="BQ22" s="687"/>
      <c r="BR22" s="687"/>
      <c r="BS22" s="693" t="s">
        <v>234</v>
      </c>
      <c r="BT22" s="685"/>
      <c r="BU22" s="685"/>
      <c r="BV22" s="685"/>
      <c r="BW22" s="685"/>
      <c r="BX22" s="685"/>
      <c r="BY22" s="685"/>
      <c r="BZ22" s="685"/>
      <c r="CA22" s="685"/>
      <c r="CB22" s="694"/>
      <c r="CD22" s="666" t="s">
        <v>281</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81" t="s">
        <v>282</v>
      </c>
      <c r="C23" s="682"/>
      <c r="D23" s="682"/>
      <c r="E23" s="682"/>
      <c r="F23" s="682"/>
      <c r="G23" s="682"/>
      <c r="H23" s="682"/>
      <c r="I23" s="682"/>
      <c r="J23" s="682"/>
      <c r="K23" s="682"/>
      <c r="L23" s="682"/>
      <c r="M23" s="682"/>
      <c r="N23" s="682"/>
      <c r="O23" s="682"/>
      <c r="P23" s="682"/>
      <c r="Q23" s="683"/>
      <c r="R23" s="684">
        <v>1324253</v>
      </c>
      <c r="S23" s="685"/>
      <c r="T23" s="685"/>
      <c r="U23" s="685"/>
      <c r="V23" s="685"/>
      <c r="W23" s="685"/>
      <c r="X23" s="685"/>
      <c r="Y23" s="686"/>
      <c r="Z23" s="687">
        <v>19.8</v>
      </c>
      <c r="AA23" s="687"/>
      <c r="AB23" s="687"/>
      <c r="AC23" s="687"/>
      <c r="AD23" s="688">
        <v>1324253</v>
      </c>
      <c r="AE23" s="688"/>
      <c r="AF23" s="688"/>
      <c r="AG23" s="688"/>
      <c r="AH23" s="688"/>
      <c r="AI23" s="688"/>
      <c r="AJ23" s="688"/>
      <c r="AK23" s="688"/>
      <c r="AL23" s="689">
        <v>32.200000000000003</v>
      </c>
      <c r="AM23" s="690"/>
      <c r="AN23" s="690"/>
      <c r="AO23" s="691"/>
      <c r="AP23" s="703" t="s">
        <v>283</v>
      </c>
      <c r="AQ23" s="704"/>
      <c r="AR23" s="704"/>
      <c r="AS23" s="704"/>
      <c r="AT23" s="704"/>
      <c r="AU23" s="704"/>
      <c r="AV23" s="704"/>
      <c r="AW23" s="704"/>
      <c r="AX23" s="704"/>
      <c r="AY23" s="704"/>
      <c r="AZ23" s="704"/>
      <c r="BA23" s="704"/>
      <c r="BB23" s="704"/>
      <c r="BC23" s="704"/>
      <c r="BD23" s="704"/>
      <c r="BE23" s="704"/>
      <c r="BF23" s="705"/>
      <c r="BG23" s="684" t="s">
        <v>234</v>
      </c>
      <c r="BH23" s="685"/>
      <c r="BI23" s="685"/>
      <c r="BJ23" s="685"/>
      <c r="BK23" s="685"/>
      <c r="BL23" s="685"/>
      <c r="BM23" s="685"/>
      <c r="BN23" s="686"/>
      <c r="BO23" s="687" t="s">
        <v>136</v>
      </c>
      <c r="BP23" s="687"/>
      <c r="BQ23" s="687"/>
      <c r="BR23" s="687"/>
      <c r="BS23" s="693" t="s">
        <v>234</v>
      </c>
      <c r="BT23" s="685"/>
      <c r="BU23" s="685"/>
      <c r="BV23" s="685"/>
      <c r="BW23" s="685"/>
      <c r="BX23" s="685"/>
      <c r="BY23" s="685"/>
      <c r="BZ23" s="685"/>
      <c r="CA23" s="685"/>
      <c r="CB23" s="694"/>
      <c r="CD23" s="666" t="s">
        <v>222</v>
      </c>
      <c r="CE23" s="667"/>
      <c r="CF23" s="667"/>
      <c r="CG23" s="667"/>
      <c r="CH23" s="667"/>
      <c r="CI23" s="667"/>
      <c r="CJ23" s="667"/>
      <c r="CK23" s="667"/>
      <c r="CL23" s="667"/>
      <c r="CM23" s="667"/>
      <c r="CN23" s="667"/>
      <c r="CO23" s="667"/>
      <c r="CP23" s="667"/>
      <c r="CQ23" s="668"/>
      <c r="CR23" s="666" t="s">
        <v>284</v>
      </c>
      <c r="CS23" s="667"/>
      <c r="CT23" s="667"/>
      <c r="CU23" s="667"/>
      <c r="CV23" s="667"/>
      <c r="CW23" s="667"/>
      <c r="CX23" s="667"/>
      <c r="CY23" s="668"/>
      <c r="CZ23" s="666" t="s">
        <v>285</v>
      </c>
      <c r="DA23" s="667"/>
      <c r="DB23" s="667"/>
      <c r="DC23" s="668"/>
      <c r="DD23" s="666" t="s">
        <v>286</v>
      </c>
      <c r="DE23" s="667"/>
      <c r="DF23" s="667"/>
      <c r="DG23" s="667"/>
      <c r="DH23" s="667"/>
      <c r="DI23" s="667"/>
      <c r="DJ23" s="667"/>
      <c r="DK23" s="668"/>
      <c r="DL23" s="715" t="s">
        <v>287</v>
      </c>
      <c r="DM23" s="716"/>
      <c r="DN23" s="716"/>
      <c r="DO23" s="716"/>
      <c r="DP23" s="716"/>
      <c r="DQ23" s="716"/>
      <c r="DR23" s="716"/>
      <c r="DS23" s="716"/>
      <c r="DT23" s="716"/>
      <c r="DU23" s="716"/>
      <c r="DV23" s="717"/>
      <c r="DW23" s="666" t="s">
        <v>288</v>
      </c>
      <c r="DX23" s="667"/>
      <c r="DY23" s="667"/>
      <c r="DZ23" s="667"/>
      <c r="EA23" s="667"/>
      <c r="EB23" s="667"/>
      <c r="EC23" s="668"/>
    </row>
    <row r="24" spans="2:133" ht="11.25" customHeight="1" x14ac:dyDescent="0.15">
      <c r="B24" s="681" t="s">
        <v>289</v>
      </c>
      <c r="C24" s="682"/>
      <c r="D24" s="682"/>
      <c r="E24" s="682"/>
      <c r="F24" s="682"/>
      <c r="G24" s="682"/>
      <c r="H24" s="682"/>
      <c r="I24" s="682"/>
      <c r="J24" s="682"/>
      <c r="K24" s="682"/>
      <c r="L24" s="682"/>
      <c r="M24" s="682"/>
      <c r="N24" s="682"/>
      <c r="O24" s="682"/>
      <c r="P24" s="682"/>
      <c r="Q24" s="683"/>
      <c r="R24" s="684">
        <v>47504</v>
      </c>
      <c r="S24" s="685"/>
      <c r="T24" s="685"/>
      <c r="U24" s="685"/>
      <c r="V24" s="685"/>
      <c r="W24" s="685"/>
      <c r="X24" s="685"/>
      <c r="Y24" s="686"/>
      <c r="Z24" s="687">
        <v>0.7</v>
      </c>
      <c r="AA24" s="687"/>
      <c r="AB24" s="687"/>
      <c r="AC24" s="687"/>
      <c r="AD24" s="688" t="s">
        <v>234</v>
      </c>
      <c r="AE24" s="688"/>
      <c r="AF24" s="688"/>
      <c r="AG24" s="688"/>
      <c r="AH24" s="688"/>
      <c r="AI24" s="688"/>
      <c r="AJ24" s="688"/>
      <c r="AK24" s="688"/>
      <c r="AL24" s="689" t="s">
        <v>234</v>
      </c>
      <c r="AM24" s="690"/>
      <c r="AN24" s="690"/>
      <c r="AO24" s="691"/>
      <c r="AP24" s="703" t="s">
        <v>290</v>
      </c>
      <c r="AQ24" s="704"/>
      <c r="AR24" s="704"/>
      <c r="AS24" s="704"/>
      <c r="AT24" s="704"/>
      <c r="AU24" s="704"/>
      <c r="AV24" s="704"/>
      <c r="AW24" s="704"/>
      <c r="AX24" s="704"/>
      <c r="AY24" s="704"/>
      <c r="AZ24" s="704"/>
      <c r="BA24" s="704"/>
      <c r="BB24" s="704"/>
      <c r="BC24" s="704"/>
      <c r="BD24" s="704"/>
      <c r="BE24" s="704"/>
      <c r="BF24" s="705"/>
      <c r="BG24" s="684" t="s">
        <v>234</v>
      </c>
      <c r="BH24" s="685"/>
      <c r="BI24" s="685"/>
      <c r="BJ24" s="685"/>
      <c r="BK24" s="685"/>
      <c r="BL24" s="685"/>
      <c r="BM24" s="685"/>
      <c r="BN24" s="686"/>
      <c r="BO24" s="687" t="s">
        <v>234</v>
      </c>
      <c r="BP24" s="687"/>
      <c r="BQ24" s="687"/>
      <c r="BR24" s="687"/>
      <c r="BS24" s="693" t="s">
        <v>234</v>
      </c>
      <c r="BT24" s="685"/>
      <c r="BU24" s="685"/>
      <c r="BV24" s="685"/>
      <c r="BW24" s="685"/>
      <c r="BX24" s="685"/>
      <c r="BY24" s="685"/>
      <c r="BZ24" s="685"/>
      <c r="CA24" s="685"/>
      <c r="CB24" s="694"/>
      <c r="CD24" s="695" t="s">
        <v>291</v>
      </c>
      <c r="CE24" s="696"/>
      <c r="CF24" s="696"/>
      <c r="CG24" s="696"/>
      <c r="CH24" s="696"/>
      <c r="CI24" s="696"/>
      <c r="CJ24" s="696"/>
      <c r="CK24" s="696"/>
      <c r="CL24" s="696"/>
      <c r="CM24" s="696"/>
      <c r="CN24" s="696"/>
      <c r="CO24" s="696"/>
      <c r="CP24" s="696"/>
      <c r="CQ24" s="697"/>
      <c r="CR24" s="673">
        <v>2655876</v>
      </c>
      <c r="CS24" s="674"/>
      <c r="CT24" s="674"/>
      <c r="CU24" s="674"/>
      <c r="CV24" s="674"/>
      <c r="CW24" s="674"/>
      <c r="CX24" s="674"/>
      <c r="CY24" s="675"/>
      <c r="CZ24" s="678">
        <v>41.9</v>
      </c>
      <c r="DA24" s="679"/>
      <c r="DB24" s="679"/>
      <c r="DC24" s="698"/>
      <c r="DD24" s="723">
        <v>1868932</v>
      </c>
      <c r="DE24" s="674"/>
      <c r="DF24" s="674"/>
      <c r="DG24" s="674"/>
      <c r="DH24" s="674"/>
      <c r="DI24" s="674"/>
      <c r="DJ24" s="674"/>
      <c r="DK24" s="675"/>
      <c r="DL24" s="723">
        <v>1845039</v>
      </c>
      <c r="DM24" s="674"/>
      <c r="DN24" s="674"/>
      <c r="DO24" s="674"/>
      <c r="DP24" s="674"/>
      <c r="DQ24" s="674"/>
      <c r="DR24" s="674"/>
      <c r="DS24" s="674"/>
      <c r="DT24" s="674"/>
      <c r="DU24" s="674"/>
      <c r="DV24" s="675"/>
      <c r="DW24" s="678">
        <v>42.3</v>
      </c>
      <c r="DX24" s="679"/>
      <c r="DY24" s="679"/>
      <c r="DZ24" s="679"/>
      <c r="EA24" s="679"/>
      <c r="EB24" s="679"/>
      <c r="EC24" s="680"/>
    </row>
    <row r="25" spans="2:133" ht="11.25" customHeight="1" x14ac:dyDescent="0.15">
      <c r="B25" s="681" t="s">
        <v>292</v>
      </c>
      <c r="C25" s="682"/>
      <c r="D25" s="682"/>
      <c r="E25" s="682"/>
      <c r="F25" s="682"/>
      <c r="G25" s="682"/>
      <c r="H25" s="682"/>
      <c r="I25" s="682"/>
      <c r="J25" s="682"/>
      <c r="K25" s="682"/>
      <c r="L25" s="682"/>
      <c r="M25" s="682"/>
      <c r="N25" s="682"/>
      <c r="O25" s="682"/>
      <c r="P25" s="682"/>
      <c r="Q25" s="683"/>
      <c r="R25" s="684" t="s">
        <v>234</v>
      </c>
      <c r="S25" s="685"/>
      <c r="T25" s="685"/>
      <c r="U25" s="685"/>
      <c r="V25" s="685"/>
      <c r="W25" s="685"/>
      <c r="X25" s="685"/>
      <c r="Y25" s="686"/>
      <c r="Z25" s="687" t="s">
        <v>234</v>
      </c>
      <c r="AA25" s="687"/>
      <c r="AB25" s="687"/>
      <c r="AC25" s="687"/>
      <c r="AD25" s="688" t="s">
        <v>136</v>
      </c>
      <c r="AE25" s="688"/>
      <c r="AF25" s="688"/>
      <c r="AG25" s="688"/>
      <c r="AH25" s="688"/>
      <c r="AI25" s="688"/>
      <c r="AJ25" s="688"/>
      <c r="AK25" s="688"/>
      <c r="AL25" s="689" t="s">
        <v>136</v>
      </c>
      <c r="AM25" s="690"/>
      <c r="AN25" s="690"/>
      <c r="AO25" s="691"/>
      <c r="AP25" s="703" t="s">
        <v>293</v>
      </c>
      <c r="AQ25" s="704"/>
      <c r="AR25" s="704"/>
      <c r="AS25" s="704"/>
      <c r="AT25" s="704"/>
      <c r="AU25" s="704"/>
      <c r="AV25" s="704"/>
      <c r="AW25" s="704"/>
      <c r="AX25" s="704"/>
      <c r="AY25" s="704"/>
      <c r="AZ25" s="704"/>
      <c r="BA25" s="704"/>
      <c r="BB25" s="704"/>
      <c r="BC25" s="704"/>
      <c r="BD25" s="704"/>
      <c r="BE25" s="704"/>
      <c r="BF25" s="705"/>
      <c r="BG25" s="684" t="s">
        <v>234</v>
      </c>
      <c r="BH25" s="685"/>
      <c r="BI25" s="685"/>
      <c r="BJ25" s="685"/>
      <c r="BK25" s="685"/>
      <c r="BL25" s="685"/>
      <c r="BM25" s="685"/>
      <c r="BN25" s="686"/>
      <c r="BO25" s="687" t="s">
        <v>234</v>
      </c>
      <c r="BP25" s="687"/>
      <c r="BQ25" s="687"/>
      <c r="BR25" s="687"/>
      <c r="BS25" s="693" t="s">
        <v>136</v>
      </c>
      <c r="BT25" s="685"/>
      <c r="BU25" s="685"/>
      <c r="BV25" s="685"/>
      <c r="BW25" s="685"/>
      <c r="BX25" s="685"/>
      <c r="BY25" s="685"/>
      <c r="BZ25" s="685"/>
      <c r="CA25" s="685"/>
      <c r="CB25" s="694"/>
      <c r="CD25" s="699" t="s">
        <v>294</v>
      </c>
      <c r="CE25" s="700"/>
      <c r="CF25" s="700"/>
      <c r="CG25" s="700"/>
      <c r="CH25" s="700"/>
      <c r="CI25" s="700"/>
      <c r="CJ25" s="700"/>
      <c r="CK25" s="700"/>
      <c r="CL25" s="700"/>
      <c r="CM25" s="700"/>
      <c r="CN25" s="700"/>
      <c r="CO25" s="700"/>
      <c r="CP25" s="700"/>
      <c r="CQ25" s="701"/>
      <c r="CR25" s="684">
        <v>962711</v>
      </c>
      <c r="CS25" s="720"/>
      <c r="CT25" s="720"/>
      <c r="CU25" s="720"/>
      <c r="CV25" s="720"/>
      <c r="CW25" s="720"/>
      <c r="CX25" s="720"/>
      <c r="CY25" s="721"/>
      <c r="CZ25" s="689">
        <v>15.2</v>
      </c>
      <c r="DA25" s="718"/>
      <c r="DB25" s="718"/>
      <c r="DC25" s="722"/>
      <c r="DD25" s="693">
        <v>848639</v>
      </c>
      <c r="DE25" s="720"/>
      <c r="DF25" s="720"/>
      <c r="DG25" s="720"/>
      <c r="DH25" s="720"/>
      <c r="DI25" s="720"/>
      <c r="DJ25" s="720"/>
      <c r="DK25" s="721"/>
      <c r="DL25" s="693">
        <v>843655</v>
      </c>
      <c r="DM25" s="720"/>
      <c r="DN25" s="720"/>
      <c r="DO25" s="720"/>
      <c r="DP25" s="720"/>
      <c r="DQ25" s="720"/>
      <c r="DR25" s="720"/>
      <c r="DS25" s="720"/>
      <c r="DT25" s="720"/>
      <c r="DU25" s="720"/>
      <c r="DV25" s="721"/>
      <c r="DW25" s="689">
        <v>19.3</v>
      </c>
      <c r="DX25" s="718"/>
      <c r="DY25" s="718"/>
      <c r="DZ25" s="718"/>
      <c r="EA25" s="718"/>
      <c r="EB25" s="718"/>
      <c r="EC25" s="719"/>
    </row>
    <row r="26" spans="2:133" ht="11.25" customHeight="1" x14ac:dyDescent="0.15">
      <c r="B26" s="681" t="s">
        <v>295</v>
      </c>
      <c r="C26" s="682"/>
      <c r="D26" s="682"/>
      <c r="E26" s="682"/>
      <c r="F26" s="682"/>
      <c r="G26" s="682"/>
      <c r="H26" s="682"/>
      <c r="I26" s="682"/>
      <c r="J26" s="682"/>
      <c r="K26" s="682"/>
      <c r="L26" s="682"/>
      <c r="M26" s="682"/>
      <c r="N26" s="682"/>
      <c r="O26" s="682"/>
      <c r="P26" s="682"/>
      <c r="Q26" s="683"/>
      <c r="R26" s="684">
        <v>4147685</v>
      </c>
      <c r="S26" s="685"/>
      <c r="T26" s="685"/>
      <c r="U26" s="685"/>
      <c r="V26" s="685"/>
      <c r="W26" s="685"/>
      <c r="X26" s="685"/>
      <c r="Y26" s="686"/>
      <c r="Z26" s="687">
        <v>61.9</v>
      </c>
      <c r="AA26" s="687"/>
      <c r="AB26" s="687"/>
      <c r="AC26" s="687"/>
      <c r="AD26" s="688">
        <v>4100181</v>
      </c>
      <c r="AE26" s="688"/>
      <c r="AF26" s="688"/>
      <c r="AG26" s="688"/>
      <c r="AH26" s="688"/>
      <c r="AI26" s="688"/>
      <c r="AJ26" s="688"/>
      <c r="AK26" s="688"/>
      <c r="AL26" s="689">
        <v>99.7</v>
      </c>
      <c r="AM26" s="690"/>
      <c r="AN26" s="690"/>
      <c r="AO26" s="691"/>
      <c r="AP26" s="703" t="s">
        <v>296</v>
      </c>
      <c r="AQ26" s="724"/>
      <c r="AR26" s="724"/>
      <c r="AS26" s="724"/>
      <c r="AT26" s="724"/>
      <c r="AU26" s="724"/>
      <c r="AV26" s="724"/>
      <c r="AW26" s="724"/>
      <c r="AX26" s="724"/>
      <c r="AY26" s="724"/>
      <c r="AZ26" s="724"/>
      <c r="BA26" s="724"/>
      <c r="BB26" s="724"/>
      <c r="BC26" s="724"/>
      <c r="BD26" s="724"/>
      <c r="BE26" s="724"/>
      <c r="BF26" s="705"/>
      <c r="BG26" s="684" t="s">
        <v>234</v>
      </c>
      <c r="BH26" s="685"/>
      <c r="BI26" s="685"/>
      <c r="BJ26" s="685"/>
      <c r="BK26" s="685"/>
      <c r="BL26" s="685"/>
      <c r="BM26" s="685"/>
      <c r="BN26" s="686"/>
      <c r="BO26" s="687" t="s">
        <v>136</v>
      </c>
      <c r="BP26" s="687"/>
      <c r="BQ26" s="687"/>
      <c r="BR26" s="687"/>
      <c r="BS26" s="693" t="s">
        <v>136</v>
      </c>
      <c r="BT26" s="685"/>
      <c r="BU26" s="685"/>
      <c r="BV26" s="685"/>
      <c r="BW26" s="685"/>
      <c r="BX26" s="685"/>
      <c r="BY26" s="685"/>
      <c r="BZ26" s="685"/>
      <c r="CA26" s="685"/>
      <c r="CB26" s="694"/>
      <c r="CD26" s="699" t="s">
        <v>297</v>
      </c>
      <c r="CE26" s="700"/>
      <c r="CF26" s="700"/>
      <c r="CG26" s="700"/>
      <c r="CH26" s="700"/>
      <c r="CI26" s="700"/>
      <c r="CJ26" s="700"/>
      <c r="CK26" s="700"/>
      <c r="CL26" s="700"/>
      <c r="CM26" s="700"/>
      <c r="CN26" s="700"/>
      <c r="CO26" s="700"/>
      <c r="CP26" s="700"/>
      <c r="CQ26" s="701"/>
      <c r="CR26" s="684">
        <v>599872</v>
      </c>
      <c r="CS26" s="685"/>
      <c r="CT26" s="685"/>
      <c r="CU26" s="685"/>
      <c r="CV26" s="685"/>
      <c r="CW26" s="685"/>
      <c r="CX26" s="685"/>
      <c r="CY26" s="686"/>
      <c r="CZ26" s="689">
        <v>9.5</v>
      </c>
      <c r="DA26" s="718"/>
      <c r="DB26" s="718"/>
      <c r="DC26" s="722"/>
      <c r="DD26" s="693">
        <v>506337</v>
      </c>
      <c r="DE26" s="685"/>
      <c r="DF26" s="685"/>
      <c r="DG26" s="685"/>
      <c r="DH26" s="685"/>
      <c r="DI26" s="685"/>
      <c r="DJ26" s="685"/>
      <c r="DK26" s="686"/>
      <c r="DL26" s="693" t="s">
        <v>234</v>
      </c>
      <c r="DM26" s="685"/>
      <c r="DN26" s="685"/>
      <c r="DO26" s="685"/>
      <c r="DP26" s="685"/>
      <c r="DQ26" s="685"/>
      <c r="DR26" s="685"/>
      <c r="DS26" s="685"/>
      <c r="DT26" s="685"/>
      <c r="DU26" s="685"/>
      <c r="DV26" s="686"/>
      <c r="DW26" s="689" t="s">
        <v>234</v>
      </c>
      <c r="DX26" s="718"/>
      <c r="DY26" s="718"/>
      <c r="DZ26" s="718"/>
      <c r="EA26" s="718"/>
      <c r="EB26" s="718"/>
      <c r="EC26" s="719"/>
    </row>
    <row r="27" spans="2:133" ht="11.25" customHeight="1" x14ac:dyDescent="0.15">
      <c r="B27" s="681" t="s">
        <v>298</v>
      </c>
      <c r="C27" s="682"/>
      <c r="D27" s="682"/>
      <c r="E27" s="682"/>
      <c r="F27" s="682"/>
      <c r="G27" s="682"/>
      <c r="H27" s="682"/>
      <c r="I27" s="682"/>
      <c r="J27" s="682"/>
      <c r="K27" s="682"/>
      <c r="L27" s="682"/>
      <c r="M27" s="682"/>
      <c r="N27" s="682"/>
      <c r="O27" s="682"/>
      <c r="P27" s="682"/>
      <c r="Q27" s="683"/>
      <c r="R27" s="684">
        <v>2530</v>
      </c>
      <c r="S27" s="685"/>
      <c r="T27" s="685"/>
      <c r="U27" s="685"/>
      <c r="V27" s="685"/>
      <c r="W27" s="685"/>
      <c r="X27" s="685"/>
      <c r="Y27" s="686"/>
      <c r="Z27" s="687">
        <v>0</v>
      </c>
      <c r="AA27" s="687"/>
      <c r="AB27" s="687"/>
      <c r="AC27" s="687"/>
      <c r="AD27" s="688">
        <v>2530</v>
      </c>
      <c r="AE27" s="688"/>
      <c r="AF27" s="688"/>
      <c r="AG27" s="688"/>
      <c r="AH27" s="688"/>
      <c r="AI27" s="688"/>
      <c r="AJ27" s="688"/>
      <c r="AK27" s="688"/>
      <c r="AL27" s="689">
        <v>0.1</v>
      </c>
      <c r="AM27" s="690"/>
      <c r="AN27" s="690"/>
      <c r="AO27" s="691"/>
      <c r="AP27" s="681" t="s">
        <v>299</v>
      </c>
      <c r="AQ27" s="682"/>
      <c r="AR27" s="682"/>
      <c r="AS27" s="682"/>
      <c r="AT27" s="682"/>
      <c r="AU27" s="682"/>
      <c r="AV27" s="682"/>
      <c r="AW27" s="682"/>
      <c r="AX27" s="682"/>
      <c r="AY27" s="682"/>
      <c r="AZ27" s="682"/>
      <c r="BA27" s="682"/>
      <c r="BB27" s="682"/>
      <c r="BC27" s="682"/>
      <c r="BD27" s="682"/>
      <c r="BE27" s="682"/>
      <c r="BF27" s="683"/>
      <c r="BG27" s="684">
        <v>2321282</v>
      </c>
      <c r="BH27" s="685"/>
      <c r="BI27" s="685"/>
      <c r="BJ27" s="685"/>
      <c r="BK27" s="685"/>
      <c r="BL27" s="685"/>
      <c r="BM27" s="685"/>
      <c r="BN27" s="686"/>
      <c r="BO27" s="687">
        <v>100</v>
      </c>
      <c r="BP27" s="687"/>
      <c r="BQ27" s="687"/>
      <c r="BR27" s="687"/>
      <c r="BS27" s="693" t="s">
        <v>136</v>
      </c>
      <c r="BT27" s="685"/>
      <c r="BU27" s="685"/>
      <c r="BV27" s="685"/>
      <c r="BW27" s="685"/>
      <c r="BX27" s="685"/>
      <c r="BY27" s="685"/>
      <c r="BZ27" s="685"/>
      <c r="CA27" s="685"/>
      <c r="CB27" s="694"/>
      <c r="CD27" s="699" t="s">
        <v>300</v>
      </c>
      <c r="CE27" s="700"/>
      <c r="CF27" s="700"/>
      <c r="CG27" s="700"/>
      <c r="CH27" s="700"/>
      <c r="CI27" s="700"/>
      <c r="CJ27" s="700"/>
      <c r="CK27" s="700"/>
      <c r="CL27" s="700"/>
      <c r="CM27" s="700"/>
      <c r="CN27" s="700"/>
      <c r="CO27" s="700"/>
      <c r="CP27" s="700"/>
      <c r="CQ27" s="701"/>
      <c r="CR27" s="684">
        <v>1063481</v>
      </c>
      <c r="CS27" s="720"/>
      <c r="CT27" s="720"/>
      <c r="CU27" s="720"/>
      <c r="CV27" s="720"/>
      <c r="CW27" s="720"/>
      <c r="CX27" s="720"/>
      <c r="CY27" s="721"/>
      <c r="CZ27" s="689">
        <v>16.8</v>
      </c>
      <c r="DA27" s="718"/>
      <c r="DB27" s="718"/>
      <c r="DC27" s="722"/>
      <c r="DD27" s="693">
        <v>390609</v>
      </c>
      <c r="DE27" s="720"/>
      <c r="DF27" s="720"/>
      <c r="DG27" s="720"/>
      <c r="DH27" s="720"/>
      <c r="DI27" s="720"/>
      <c r="DJ27" s="720"/>
      <c r="DK27" s="721"/>
      <c r="DL27" s="693">
        <v>371700</v>
      </c>
      <c r="DM27" s="720"/>
      <c r="DN27" s="720"/>
      <c r="DO27" s="720"/>
      <c r="DP27" s="720"/>
      <c r="DQ27" s="720"/>
      <c r="DR27" s="720"/>
      <c r="DS27" s="720"/>
      <c r="DT27" s="720"/>
      <c r="DU27" s="720"/>
      <c r="DV27" s="721"/>
      <c r="DW27" s="689">
        <v>8.5</v>
      </c>
      <c r="DX27" s="718"/>
      <c r="DY27" s="718"/>
      <c r="DZ27" s="718"/>
      <c r="EA27" s="718"/>
      <c r="EB27" s="718"/>
      <c r="EC27" s="719"/>
    </row>
    <row r="28" spans="2:133" ht="11.25" customHeight="1" x14ac:dyDescent="0.15">
      <c r="B28" s="681" t="s">
        <v>301</v>
      </c>
      <c r="C28" s="682"/>
      <c r="D28" s="682"/>
      <c r="E28" s="682"/>
      <c r="F28" s="682"/>
      <c r="G28" s="682"/>
      <c r="H28" s="682"/>
      <c r="I28" s="682"/>
      <c r="J28" s="682"/>
      <c r="K28" s="682"/>
      <c r="L28" s="682"/>
      <c r="M28" s="682"/>
      <c r="N28" s="682"/>
      <c r="O28" s="682"/>
      <c r="P28" s="682"/>
      <c r="Q28" s="683"/>
      <c r="R28" s="684">
        <v>31616</v>
      </c>
      <c r="S28" s="685"/>
      <c r="T28" s="685"/>
      <c r="U28" s="685"/>
      <c r="V28" s="685"/>
      <c r="W28" s="685"/>
      <c r="X28" s="685"/>
      <c r="Y28" s="686"/>
      <c r="Z28" s="687">
        <v>0.5</v>
      </c>
      <c r="AA28" s="687"/>
      <c r="AB28" s="687"/>
      <c r="AC28" s="687"/>
      <c r="AD28" s="688" t="s">
        <v>234</v>
      </c>
      <c r="AE28" s="688"/>
      <c r="AF28" s="688"/>
      <c r="AG28" s="688"/>
      <c r="AH28" s="688"/>
      <c r="AI28" s="688"/>
      <c r="AJ28" s="688"/>
      <c r="AK28" s="688"/>
      <c r="AL28" s="689" t="s">
        <v>136</v>
      </c>
      <c r="AM28" s="690"/>
      <c r="AN28" s="690"/>
      <c r="AO28" s="691"/>
      <c r="AP28" s="681"/>
      <c r="AQ28" s="682"/>
      <c r="AR28" s="682"/>
      <c r="AS28" s="682"/>
      <c r="AT28" s="682"/>
      <c r="AU28" s="682"/>
      <c r="AV28" s="682"/>
      <c r="AW28" s="682"/>
      <c r="AX28" s="682"/>
      <c r="AY28" s="682"/>
      <c r="AZ28" s="682"/>
      <c r="BA28" s="682"/>
      <c r="BB28" s="682"/>
      <c r="BC28" s="682"/>
      <c r="BD28" s="682"/>
      <c r="BE28" s="682"/>
      <c r="BF28" s="683"/>
      <c r="BG28" s="684"/>
      <c r="BH28" s="685"/>
      <c r="BI28" s="685"/>
      <c r="BJ28" s="685"/>
      <c r="BK28" s="685"/>
      <c r="BL28" s="685"/>
      <c r="BM28" s="685"/>
      <c r="BN28" s="686"/>
      <c r="BO28" s="687"/>
      <c r="BP28" s="687"/>
      <c r="BQ28" s="687"/>
      <c r="BR28" s="687"/>
      <c r="BS28" s="693"/>
      <c r="BT28" s="685"/>
      <c r="BU28" s="685"/>
      <c r="BV28" s="685"/>
      <c r="BW28" s="685"/>
      <c r="BX28" s="685"/>
      <c r="BY28" s="685"/>
      <c r="BZ28" s="685"/>
      <c r="CA28" s="685"/>
      <c r="CB28" s="694"/>
      <c r="CD28" s="699" t="s">
        <v>302</v>
      </c>
      <c r="CE28" s="700"/>
      <c r="CF28" s="700"/>
      <c r="CG28" s="700"/>
      <c r="CH28" s="700"/>
      <c r="CI28" s="700"/>
      <c r="CJ28" s="700"/>
      <c r="CK28" s="700"/>
      <c r="CL28" s="700"/>
      <c r="CM28" s="700"/>
      <c r="CN28" s="700"/>
      <c r="CO28" s="700"/>
      <c r="CP28" s="700"/>
      <c r="CQ28" s="701"/>
      <c r="CR28" s="684">
        <v>629684</v>
      </c>
      <c r="CS28" s="685"/>
      <c r="CT28" s="685"/>
      <c r="CU28" s="685"/>
      <c r="CV28" s="685"/>
      <c r="CW28" s="685"/>
      <c r="CX28" s="685"/>
      <c r="CY28" s="686"/>
      <c r="CZ28" s="689">
        <v>9.9</v>
      </c>
      <c r="DA28" s="718"/>
      <c r="DB28" s="718"/>
      <c r="DC28" s="722"/>
      <c r="DD28" s="693">
        <v>629684</v>
      </c>
      <c r="DE28" s="685"/>
      <c r="DF28" s="685"/>
      <c r="DG28" s="685"/>
      <c r="DH28" s="685"/>
      <c r="DI28" s="685"/>
      <c r="DJ28" s="685"/>
      <c r="DK28" s="686"/>
      <c r="DL28" s="693">
        <v>629684</v>
      </c>
      <c r="DM28" s="685"/>
      <c r="DN28" s="685"/>
      <c r="DO28" s="685"/>
      <c r="DP28" s="685"/>
      <c r="DQ28" s="685"/>
      <c r="DR28" s="685"/>
      <c r="DS28" s="685"/>
      <c r="DT28" s="685"/>
      <c r="DU28" s="685"/>
      <c r="DV28" s="686"/>
      <c r="DW28" s="689">
        <v>14.4</v>
      </c>
      <c r="DX28" s="718"/>
      <c r="DY28" s="718"/>
      <c r="DZ28" s="718"/>
      <c r="EA28" s="718"/>
      <c r="EB28" s="718"/>
      <c r="EC28" s="719"/>
    </row>
    <row r="29" spans="2:133" ht="11.25" customHeight="1" x14ac:dyDescent="0.15">
      <c r="B29" s="681" t="s">
        <v>303</v>
      </c>
      <c r="C29" s="682"/>
      <c r="D29" s="682"/>
      <c r="E29" s="682"/>
      <c r="F29" s="682"/>
      <c r="G29" s="682"/>
      <c r="H29" s="682"/>
      <c r="I29" s="682"/>
      <c r="J29" s="682"/>
      <c r="K29" s="682"/>
      <c r="L29" s="682"/>
      <c r="M29" s="682"/>
      <c r="N29" s="682"/>
      <c r="O29" s="682"/>
      <c r="P29" s="682"/>
      <c r="Q29" s="683"/>
      <c r="R29" s="684">
        <v>77873</v>
      </c>
      <c r="S29" s="685"/>
      <c r="T29" s="685"/>
      <c r="U29" s="685"/>
      <c r="V29" s="685"/>
      <c r="W29" s="685"/>
      <c r="X29" s="685"/>
      <c r="Y29" s="686"/>
      <c r="Z29" s="687">
        <v>1.2</v>
      </c>
      <c r="AA29" s="687"/>
      <c r="AB29" s="687"/>
      <c r="AC29" s="687"/>
      <c r="AD29" s="688">
        <v>9811</v>
      </c>
      <c r="AE29" s="688"/>
      <c r="AF29" s="688"/>
      <c r="AG29" s="688"/>
      <c r="AH29" s="688"/>
      <c r="AI29" s="688"/>
      <c r="AJ29" s="688"/>
      <c r="AK29" s="688"/>
      <c r="AL29" s="689">
        <v>0.2</v>
      </c>
      <c r="AM29" s="690"/>
      <c r="AN29" s="690"/>
      <c r="AO29" s="691"/>
      <c r="AP29" s="725"/>
      <c r="AQ29" s="726"/>
      <c r="AR29" s="726"/>
      <c r="AS29" s="726"/>
      <c r="AT29" s="726"/>
      <c r="AU29" s="726"/>
      <c r="AV29" s="726"/>
      <c r="AW29" s="726"/>
      <c r="AX29" s="726"/>
      <c r="AY29" s="726"/>
      <c r="AZ29" s="726"/>
      <c r="BA29" s="726"/>
      <c r="BB29" s="726"/>
      <c r="BC29" s="726"/>
      <c r="BD29" s="726"/>
      <c r="BE29" s="726"/>
      <c r="BF29" s="727"/>
      <c r="BG29" s="684"/>
      <c r="BH29" s="685"/>
      <c r="BI29" s="685"/>
      <c r="BJ29" s="685"/>
      <c r="BK29" s="685"/>
      <c r="BL29" s="685"/>
      <c r="BM29" s="685"/>
      <c r="BN29" s="686"/>
      <c r="BO29" s="687"/>
      <c r="BP29" s="687"/>
      <c r="BQ29" s="687"/>
      <c r="BR29" s="687"/>
      <c r="BS29" s="688"/>
      <c r="BT29" s="688"/>
      <c r="BU29" s="688"/>
      <c r="BV29" s="688"/>
      <c r="BW29" s="688"/>
      <c r="BX29" s="688"/>
      <c r="BY29" s="688"/>
      <c r="BZ29" s="688"/>
      <c r="CA29" s="688"/>
      <c r="CB29" s="692"/>
      <c r="CD29" s="728" t="s">
        <v>304</v>
      </c>
      <c r="CE29" s="729"/>
      <c r="CF29" s="699" t="s">
        <v>305</v>
      </c>
      <c r="CG29" s="700"/>
      <c r="CH29" s="700"/>
      <c r="CI29" s="700"/>
      <c r="CJ29" s="700"/>
      <c r="CK29" s="700"/>
      <c r="CL29" s="700"/>
      <c r="CM29" s="700"/>
      <c r="CN29" s="700"/>
      <c r="CO29" s="700"/>
      <c r="CP29" s="700"/>
      <c r="CQ29" s="701"/>
      <c r="CR29" s="684">
        <v>629684</v>
      </c>
      <c r="CS29" s="720"/>
      <c r="CT29" s="720"/>
      <c r="CU29" s="720"/>
      <c r="CV29" s="720"/>
      <c r="CW29" s="720"/>
      <c r="CX29" s="720"/>
      <c r="CY29" s="721"/>
      <c r="CZ29" s="689">
        <v>9.9</v>
      </c>
      <c r="DA29" s="718"/>
      <c r="DB29" s="718"/>
      <c r="DC29" s="722"/>
      <c r="DD29" s="693">
        <v>629684</v>
      </c>
      <c r="DE29" s="720"/>
      <c r="DF29" s="720"/>
      <c r="DG29" s="720"/>
      <c r="DH29" s="720"/>
      <c r="DI29" s="720"/>
      <c r="DJ29" s="720"/>
      <c r="DK29" s="721"/>
      <c r="DL29" s="693">
        <v>629684</v>
      </c>
      <c r="DM29" s="720"/>
      <c r="DN29" s="720"/>
      <c r="DO29" s="720"/>
      <c r="DP29" s="720"/>
      <c r="DQ29" s="720"/>
      <c r="DR29" s="720"/>
      <c r="DS29" s="720"/>
      <c r="DT29" s="720"/>
      <c r="DU29" s="720"/>
      <c r="DV29" s="721"/>
      <c r="DW29" s="689">
        <v>14.4</v>
      </c>
      <c r="DX29" s="718"/>
      <c r="DY29" s="718"/>
      <c r="DZ29" s="718"/>
      <c r="EA29" s="718"/>
      <c r="EB29" s="718"/>
      <c r="EC29" s="719"/>
    </row>
    <row r="30" spans="2:133" ht="11.25" customHeight="1" x14ac:dyDescent="0.15">
      <c r="B30" s="681" t="s">
        <v>306</v>
      </c>
      <c r="C30" s="682"/>
      <c r="D30" s="682"/>
      <c r="E30" s="682"/>
      <c r="F30" s="682"/>
      <c r="G30" s="682"/>
      <c r="H30" s="682"/>
      <c r="I30" s="682"/>
      <c r="J30" s="682"/>
      <c r="K30" s="682"/>
      <c r="L30" s="682"/>
      <c r="M30" s="682"/>
      <c r="N30" s="682"/>
      <c r="O30" s="682"/>
      <c r="P30" s="682"/>
      <c r="Q30" s="683"/>
      <c r="R30" s="684">
        <v>72462</v>
      </c>
      <c r="S30" s="685"/>
      <c r="T30" s="685"/>
      <c r="U30" s="685"/>
      <c r="V30" s="685"/>
      <c r="W30" s="685"/>
      <c r="X30" s="685"/>
      <c r="Y30" s="686"/>
      <c r="Z30" s="687">
        <v>1.1000000000000001</v>
      </c>
      <c r="AA30" s="687"/>
      <c r="AB30" s="687"/>
      <c r="AC30" s="687"/>
      <c r="AD30" s="688" t="s">
        <v>234</v>
      </c>
      <c r="AE30" s="688"/>
      <c r="AF30" s="688"/>
      <c r="AG30" s="688"/>
      <c r="AH30" s="688"/>
      <c r="AI30" s="688"/>
      <c r="AJ30" s="688"/>
      <c r="AK30" s="688"/>
      <c r="AL30" s="689" t="s">
        <v>234</v>
      </c>
      <c r="AM30" s="690"/>
      <c r="AN30" s="690"/>
      <c r="AO30" s="691"/>
      <c r="AP30" s="663" t="s">
        <v>222</v>
      </c>
      <c r="AQ30" s="664"/>
      <c r="AR30" s="664"/>
      <c r="AS30" s="664"/>
      <c r="AT30" s="664"/>
      <c r="AU30" s="664"/>
      <c r="AV30" s="664"/>
      <c r="AW30" s="664"/>
      <c r="AX30" s="664"/>
      <c r="AY30" s="664"/>
      <c r="AZ30" s="664"/>
      <c r="BA30" s="664"/>
      <c r="BB30" s="664"/>
      <c r="BC30" s="664"/>
      <c r="BD30" s="664"/>
      <c r="BE30" s="664"/>
      <c r="BF30" s="665"/>
      <c r="BG30" s="663" t="s">
        <v>307</v>
      </c>
      <c r="BH30" s="737"/>
      <c r="BI30" s="737"/>
      <c r="BJ30" s="737"/>
      <c r="BK30" s="737"/>
      <c r="BL30" s="737"/>
      <c r="BM30" s="737"/>
      <c r="BN30" s="737"/>
      <c r="BO30" s="737"/>
      <c r="BP30" s="737"/>
      <c r="BQ30" s="738"/>
      <c r="BR30" s="663" t="s">
        <v>308</v>
      </c>
      <c r="BS30" s="737"/>
      <c r="BT30" s="737"/>
      <c r="BU30" s="737"/>
      <c r="BV30" s="737"/>
      <c r="BW30" s="737"/>
      <c r="BX30" s="737"/>
      <c r="BY30" s="737"/>
      <c r="BZ30" s="737"/>
      <c r="CA30" s="737"/>
      <c r="CB30" s="738"/>
      <c r="CD30" s="730"/>
      <c r="CE30" s="731"/>
      <c r="CF30" s="699" t="s">
        <v>309</v>
      </c>
      <c r="CG30" s="700"/>
      <c r="CH30" s="700"/>
      <c r="CI30" s="700"/>
      <c r="CJ30" s="700"/>
      <c r="CK30" s="700"/>
      <c r="CL30" s="700"/>
      <c r="CM30" s="700"/>
      <c r="CN30" s="700"/>
      <c r="CO30" s="700"/>
      <c r="CP30" s="700"/>
      <c r="CQ30" s="701"/>
      <c r="CR30" s="684">
        <v>595150</v>
      </c>
      <c r="CS30" s="685"/>
      <c r="CT30" s="685"/>
      <c r="CU30" s="685"/>
      <c r="CV30" s="685"/>
      <c r="CW30" s="685"/>
      <c r="CX30" s="685"/>
      <c r="CY30" s="686"/>
      <c r="CZ30" s="689">
        <v>9.4</v>
      </c>
      <c r="DA30" s="718"/>
      <c r="DB30" s="718"/>
      <c r="DC30" s="722"/>
      <c r="DD30" s="693">
        <v>595150</v>
      </c>
      <c r="DE30" s="685"/>
      <c r="DF30" s="685"/>
      <c r="DG30" s="685"/>
      <c r="DH30" s="685"/>
      <c r="DI30" s="685"/>
      <c r="DJ30" s="685"/>
      <c r="DK30" s="686"/>
      <c r="DL30" s="693">
        <v>595150</v>
      </c>
      <c r="DM30" s="685"/>
      <c r="DN30" s="685"/>
      <c r="DO30" s="685"/>
      <c r="DP30" s="685"/>
      <c r="DQ30" s="685"/>
      <c r="DR30" s="685"/>
      <c r="DS30" s="685"/>
      <c r="DT30" s="685"/>
      <c r="DU30" s="685"/>
      <c r="DV30" s="686"/>
      <c r="DW30" s="689">
        <v>13.6</v>
      </c>
      <c r="DX30" s="718"/>
      <c r="DY30" s="718"/>
      <c r="DZ30" s="718"/>
      <c r="EA30" s="718"/>
      <c r="EB30" s="718"/>
      <c r="EC30" s="719"/>
    </row>
    <row r="31" spans="2:133" ht="11.25" customHeight="1" x14ac:dyDescent="0.15">
      <c r="B31" s="681" t="s">
        <v>310</v>
      </c>
      <c r="C31" s="682"/>
      <c r="D31" s="682"/>
      <c r="E31" s="682"/>
      <c r="F31" s="682"/>
      <c r="G31" s="682"/>
      <c r="H31" s="682"/>
      <c r="I31" s="682"/>
      <c r="J31" s="682"/>
      <c r="K31" s="682"/>
      <c r="L31" s="682"/>
      <c r="M31" s="682"/>
      <c r="N31" s="682"/>
      <c r="O31" s="682"/>
      <c r="P31" s="682"/>
      <c r="Q31" s="683"/>
      <c r="R31" s="684">
        <v>610484</v>
      </c>
      <c r="S31" s="685"/>
      <c r="T31" s="685"/>
      <c r="U31" s="685"/>
      <c r="V31" s="685"/>
      <c r="W31" s="685"/>
      <c r="X31" s="685"/>
      <c r="Y31" s="686"/>
      <c r="Z31" s="687">
        <v>9.1</v>
      </c>
      <c r="AA31" s="687"/>
      <c r="AB31" s="687"/>
      <c r="AC31" s="687"/>
      <c r="AD31" s="688" t="s">
        <v>136</v>
      </c>
      <c r="AE31" s="688"/>
      <c r="AF31" s="688"/>
      <c r="AG31" s="688"/>
      <c r="AH31" s="688"/>
      <c r="AI31" s="688"/>
      <c r="AJ31" s="688"/>
      <c r="AK31" s="688"/>
      <c r="AL31" s="689" t="s">
        <v>136</v>
      </c>
      <c r="AM31" s="690"/>
      <c r="AN31" s="690"/>
      <c r="AO31" s="691"/>
      <c r="AP31" s="741" t="s">
        <v>311</v>
      </c>
      <c r="AQ31" s="742"/>
      <c r="AR31" s="742"/>
      <c r="AS31" s="742"/>
      <c r="AT31" s="747" t="s">
        <v>312</v>
      </c>
      <c r="AU31" s="229"/>
      <c r="AV31" s="229"/>
      <c r="AW31" s="229"/>
      <c r="AX31" s="670" t="s">
        <v>187</v>
      </c>
      <c r="AY31" s="671"/>
      <c r="AZ31" s="671"/>
      <c r="BA31" s="671"/>
      <c r="BB31" s="671"/>
      <c r="BC31" s="671"/>
      <c r="BD31" s="671"/>
      <c r="BE31" s="671"/>
      <c r="BF31" s="672"/>
      <c r="BG31" s="752">
        <v>98.8</v>
      </c>
      <c r="BH31" s="739"/>
      <c r="BI31" s="739"/>
      <c r="BJ31" s="739"/>
      <c r="BK31" s="739"/>
      <c r="BL31" s="739"/>
      <c r="BM31" s="679">
        <v>94.6</v>
      </c>
      <c r="BN31" s="739"/>
      <c r="BO31" s="739"/>
      <c r="BP31" s="739"/>
      <c r="BQ31" s="740"/>
      <c r="BR31" s="752">
        <v>98.6</v>
      </c>
      <c r="BS31" s="739"/>
      <c r="BT31" s="739"/>
      <c r="BU31" s="739"/>
      <c r="BV31" s="739"/>
      <c r="BW31" s="739"/>
      <c r="BX31" s="679">
        <v>94.4</v>
      </c>
      <c r="BY31" s="739"/>
      <c r="BZ31" s="739"/>
      <c r="CA31" s="739"/>
      <c r="CB31" s="740"/>
      <c r="CD31" s="730"/>
      <c r="CE31" s="731"/>
      <c r="CF31" s="699" t="s">
        <v>313</v>
      </c>
      <c r="CG31" s="700"/>
      <c r="CH31" s="700"/>
      <c r="CI31" s="700"/>
      <c r="CJ31" s="700"/>
      <c r="CK31" s="700"/>
      <c r="CL31" s="700"/>
      <c r="CM31" s="700"/>
      <c r="CN31" s="700"/>
      <c r="CO31" s="700"/>
      <c r="CP31" s="700"/>
      <c r="CQ31" s="701"/>
      <c r="CR31" s="684">
        <v>34534</v>
      </c>
      <c r="CS31" s="720"/>
      <c r="CT31" s="720"/>
      <c r="CU31" s="720"/>
      <c r="CV31" s="720"/>
      <c r="CW31" s="720"/>
      <c r="CX31" s="720"/>
      <c r="CY31" s="721"/>
      <c r="CZ31" s="689">
        <v>0.5</v>
      </c>
      <c r="DA31" s="718"/>
      <c r="DB31" s="718"/>
      <c r="DC31" s="722"/>
      <c r="DD31" s="693">
        <v>34534</v>
      </c>
      <c r="DE31" s="720"/>
      <c r="DF31" s="720"/>
      <c r="DG31" s="720"/>
      <c r="DH31" s="720"/>
      <c r="DI31" s="720"/>
      <c r="DJ31" s="720"/>
      <c r="DK31" s="721"/>
      <c r="DL31" s="693">
        <v>34534</v>
      </c>
      <c r="DM31" s="720"/>
      <c r="DN31" s="720"/>
      <c r="DO31" s="720"/>
      <c r="DP31" s="720"/>
      <c r="DQ31" s="720"/>
      <c r="DR31" s="720"/>
      <c r="DS31" s="720"/>
      <c r="DT31" s="720"/>
      <c r="DU31" s="720"/>
      <c r="DV31" s="721"/>
      <c r="DW31" s="689">
        <v>0.8</v>
      </c>
      <c r="DX31" s="718"/>
      <c r="DY31" s="718"/>
      <c r="DZ31" s="718"/>
      <c r="EA31" s="718"/>
      <c r="EB31" s="718"/>
      <c r="EC31" s="719"/>
    </row>
    <row r="32" spans="2:133" ht="11.25" customHeight="1" x14ac:dyDescent="0.15">
      <c r="B32" s="734" t="s">
        <v>314</v>
      </c>
      <c r="C32" s="735"/>
      <c r="D32" s="735"/>
      <c r="E32" s="735"/>
      <c r="F32" s="735"/>
      <c r="G32" s="735"/>
      <c r="H32" s="735"/>
      <c r="I32" s="735"/>
      <c r="J32" s="735"/>
      <c r="K32" s="735"/>
      <c r="L32" s="735"/>
      <c r="M32" s="735"/>
      <c r="N32" s="735"/>
      <c r="O32" s="735"/>
      <c r="P32" s="735"/>
      <c r="Q32" s="736"/>
      <c r="R32" s="684" t="s">
        <v>234</v>
      </c>
      <c r="S32" s="685"/>
      <c r="T32" s="685"/>
      <c r="U32" s="685"/>
      <c r="V32" s="685"/>
      <c r="W32" s="685"/>
      <c r="X32" s="685"/>
      <c r="Y32" s="686"/>
      <c r="Z32" s="687" t="s">
        <v>234</v>
      </c>
      <c r="AA32" s="687"/>
      <c r="AB32" s="687"/>
      <c r="AC32" s="687"/>
      <c r="AD32" s="688" t="s">
        <v>136</v>
      </c>
      <c r="AE32" s="688"/>
      <c r="AF32" s="688"/>
      <c r="AG32" s="688"/>
      <c r="AH32" s="688"/>
      <c r="AI32" s="688"/>
      <c r="AJ32" s="688"/>
      <c r="AK32" s="688"/>
      <c r="AL32" s="689" t="s">
        <v>234</v>
      </c>
      <c r="AM32" s="690"/>
      <c r="AN32" s="690"/>
      <c r="AO32" s="691"/>
      <c r="AP32" s="743"/>
      <c r="AQ32" s="744"/>
      <c r="AR32" s="744"/>
      <c r="AS32" s="744"/>
      <c r="AT32" s="748"/>
      <c r="AU32" s="228" t="s">
        <v>315</v>
      </c>
      <c r="AV32" s="228"/>
      <c r="AW32" s="228"/>
      <c r="AX32" s="681" t="s">
        <v>316</v>
      </c>
      <c r="AY32" s="682"/>
      <c r="AZ32" s="682"/>
      <c r="BA32" s="682"/>
      <c r="BB32" s="682"/>
      <c r="BC32" s="682"/>
      <c r="BD32" s="682"/>
      <c r="BE32" s="682"/>
      <c r="BF32" s="683"/>
      <c r="BG32" s="753">
        <v>98.6</v>
      </c>
      <c r="BH32" s="720"/>
      <c r="BI32" s="720"/>
      <c r="BJ32" s="720"/>
      <c r="BK32" s="720"/>
      <c r="BL32" s="720"/>
      <c r="BM32" s="690">
        <v>95.7</v>
      </c>
      <c r="BN32" s="750"/>
      <c r="BO32" s="750"/>
      <c r="BP32" s="750"/>
      <c r="BQ32" s="751"/>
      <c r="BR32" s="753">
        <v>98.2</v>
      </c>
      <c r="BS32" s="720"/>
      <c r="BT32" s="720"/>
      <c r="BU32" s="720"/>
      <c r="BV32" s="720"/>
      <c r="BW32" s="720"/>
      <c r="BX32" s="690">
        <v>95.3</v>
      </c>
      <c r="BY32" s="750"/>
      <c r="BZ32" s="750"/>
      <c r="CA32" s="750"/>
      <c r="CB32" s="751"/>
      <c r="CD32" s="732"/>
      <c r="CE32" s="733"/>
      <c r="CF32" s="699" t="s">
        <v>317</v>
      </c>
      <c r="CG32" s="700"/>
      <c r="CH32" s="700"/>
      <c r="CI32" s="700"/>
      <c r="CJ32" s="700"/>
      <c r="CK32" s="700"/>
      <c r="CL32" s="700"/>
      <c r="CM32" s="700"/>
      <c r="CN32" s="700"/>
      <c r="CO32" s="700"/>
      <c r="CP32" s="700"/>
      <c r="CQ32" s="701"/>
      <c r="CR32" s="684" t="s">
        <v>234</v>
      </c>
      <c r="CS32" s="685"/>
      <c r="CT32" s="685"/>
      <c r="CU32" s="685"/>
      <c r="CV32" s="685"/>
      <c r="CW32" s="685"/>
      <c r="CX32" s="685"/>
      <c r="CY32" s="686"/>
      <c r="CZ32" s="689" t="s">
        <v>234</v>
      </c>
      <c r="DA32" s="718"/>
      <c r="DB32" s="718"/>
      <c r="DC32" s="722"/>
      <c r="DD32" s="693" t="s">
        <v>234</v>
      </c>
      <c r="DE32" s="685"/>
      <c r="DF32" s="685"/>
      <c r="DG32" s="685"/>
      <c r="DH32" s="685"/>
      <c r="DI32" s="685"/>
      <c r="DJ32" s="685"/>
      <c r="DK32" s="686"/>
      <c r="DL32" s="693" t="s">
        <v>136</v>
      </c>
      <c r="DM32" s="685"/>
      <c r="DN32" s="685"/>
      <c r="DO32" s="685"/>
      <c r="DP32" s="685"/>
      <c r="DQ32" s="685"/>
      <c r="DR32" s="685"/>
      <c r="DS32" s="685"/>
      <c r="DT32" s="685"/>
      <c r="DU32" s="685"/>
      <c r="DV32" s="686"/>
      <c r="DW32" s="689" t="s">
        <v>136</v>
      </c>
      <c r="DX32" s="718"/>
      <c r="DY32" s="718"/>
      <c r="DZ32" s="718"/>
      <c r="EA32" s="718"/>
      <c r="EB32" s="718"/>
      <c r="EC32" s="719"/>
    </row>
    <row r="33" spans="2:133" ht="11.25" customHeight="1" x14ac:dyDescent="0.15">
      <c r="B33" s="681" t="s">
        <v>318</v>
      </c>
      <c r="C33" s="682"/>
      <c r="D33" s="682"/>
      <c r="E33" s="682"/>
      <c r="F33" s="682"/>
      <c r="G33" s="682"/>
      <c r="H33" s="682"/>
      <c r="I33" s="682"/>
      <c r="J33" s="682"/>
      <c r="K33" s="682"/>
      <c r="L33" s="682"/>
      <c r="M33" s="682"/>
      <c r="N33" s="682"/>
      <c r="O33" s="682"/>
      <c r="P33" s="682"/>
      <c r="Q33" s="683"/>
      <c r="R33" s="684">
        <v>414228</v>
      </c>
      <c r="S33" s="685"/>
      <c r="T33" s="685"/>
      <c r="U33" s="685"/>
      <c r="V33" s="685"/>
      <c r="W33" s="685"/>
      <c r="X33" s="685"/>
      <c r="Y33" s="686"/>
      <c r="Z33" s="687">
        <v>6.2</v>
      </c>
      <c r="AA33" s="687"/>
      <c r="AB33" s="687"/>
      <c r="AC33" s="687"/>
      <c r="AD33" s="688" t="s">
        <v>234</v>
      </c>
      <c r="AE33" s="688"/>
      <c r="AF33" s="688"/>
      <c r="AG33" s="688"/>
      <c r="AH33" s="688"/>
      <c r="AI33" s="688"/>
      <c r="AJ33" s="688"/>
      <c r="AK33" s="688"/>
      <c r="AL33" s="689" t="s">
        <v>136</v>
      </c>
      <c r="AM33" s="690"/>
      <c r="AN33" s="690"/>
      <c r="AO33" s="691"/>
      <c r="AP33" s="745"/>
      <c r="AQ33" s="746"/>
      <c r="AR33" s="746"/>
      <c r="AS33" s="746"/>
      <c r="AT33" s="749"/>
      <c r="AU33" s="230"/>
      <c r="AV33" s="230"/>
      <c r="AW33" s="230"/>
      <c r="AX33" s="725" t="s">
        <v>319</v>
      </c>
      <c r="AY33" s="726"/>
      <c r="AZ33" s="726"/>
      <c r="BA33" s="726"/>
      <c r="BB33" s="726"/>
      <c r="BC33" s="726"/>
      <c r="BD33" s="726"/>
      <c r="BE33" s="726"/>
      <c r="BF33" s="727"/>
      <c r="BG33" s="754">
        <v>98.9</v>
      </c>
      <c r="BH33" s="755"/>
      <c r="BI33" s="755"/>
      <c r="BJ33" s="755"/>
      <c r="BK33" s="755"/>
      <c r="BL33" s="755"/>
      <c r="BM33" s="756">
        <v>92.7</v>
      </c>
      <c r="BN33" s="755"/>
      <c r="BO33" s="755"/>
      <c r="BP33" s="755"/>
      <c r="BQ33" s="757"/>
      <c r="BR33" s="754">
        <v>98.9</v>
      </c>
      <c r="BS33" s="755"/>
      <c r="BT33" s="755"/>
      <c r="BU33" s="755"/>
      <c r="BV33" s="755"/>
      <c r="BW33" s="755"/>
      <c r="BX33" s="756">
        <v>92.6</v>
      </c>
      <c r="BY33" s="755"/>
      <c r="BZ33" s="755"/>
      <c r="CA33" s="755"/>
      <c r="CB33" s="757"/>
      <c r="CD33" s="699" t="s">
        <v>320</v>
      </c>
      <c r="CE33" s="700"/>
      <c r="CF33" s="700"/>
      <c r="CG33" s="700"/>
      <c r="CH33" s="700"/>
      <c r="CI33" s="700"/>
      <c r="CJ33" s="700"/>
      <c r="CK33" s="700"/>
      <c r="CL33" s="700"/>
      <c r="CM33" s="700"/>
      <c r="CN33" s="700"/>
      <c r="CO33" s="700"/>
      <c r="CP33" s="700"/>
      <c r="CQ33" s="701"/>
      <c r="CR33" s="684">
        <v>3047936</v>
      </c>
      <c r="CS33" s="720"/>
      <c r="CT33" s="720"/>
      <c r="CU33" s="720"/>
      <c r="CV33" s="720"/>
      <c r="CW33" s="720"/>
      <c r="CX33" s="720"/>
      <c r="CY33" s="721"/>
      <c r="CZ33" s="689">
        <v>48.1</v>
      </c>
      <c r="DA33" s="718"/>
      <c r="DB33" s="718"/>
      <c r="DC33" s="722"/>
      <c r="DD33" s="693">
        <v>2581165</v>
      </c>
      <c r="DE33" s="720"/>
      <c r="DF33" s="720"/>
      <c r="DG33" s="720"/>
      <c r="DH33" s="720"/>
      <c r="DI33" s="720"/>
      <c r="DJ33" s="720"/>
      <c r="DK33" s="721"/>
      <c r="DL33" s="693">
        <v>2032465</v>
      </c>
      <c r="DM33" s="720"/>
      <c r="DN33" s="720"/>
      <c r="DO33" s="720"/>
      <c r="DP33" s="720"/>
      <c r="DQ33" s="720"/>
      <c r="DR33" s="720"/>
      <c r="DS33" s="720"/>
      <c r="DT33" s="720"/>
      <c r="DU33" s="720"/>
      <c r="DV33" s="721"/>
      <c r="DW33" s="689">
        <v>46.6</v>
      </c>
      <c r="DX33" s="718"/>
      <c r="DY33" s="718"/>
      <c r="DZ33" s="718"/>
      <c r="EA33" s="718"/>
      <c r="EB33" s="718"/>
      <c r="EC33" s="719"/>
    </row>
    <row r="34" spans="2:133" ht="11.25" customHeight="1" x14ac:dyDescent="0.15">
      <c r="B34" s="681" t="s">
        <v>321</v>
      </c>
      <c r="C34" s="682"/>
      <c r="D34" s="682"/>
      <c r="E34" s="682"/>
      <c r="F34" s="682"/>
      <c r="G34" s="682"/>
      <c r="H34" s="682"/>
      <c r="I34" s="682"/>
      <c r="J34" s="682"/>
      <c r="K34" s="682"/>
      <c r="L34" s="682"/>
      <c r="M34" s="682"/>
      <c r="N34" s="682"/>
      <c r="O34" s="682"/>
      <c r="P34" s="682"/>
      <c r="Q34" s="683"/>
      <c r="R34" s="684">
        <v>27243</v>
      </c>
      <c r="S34" s="685"/>
      <c r="T34" s="685"/>
      <c r="U34" s="685"/>
      <c r="V34" s="685"/>
      <c r="W34" s="685"/>
      <c r="X34" s="685"/>
      <c r="Y34" s="686"/>
      <c r="Z34" s="687">
        <v>0.4</v>
      </c>
      <c r="AA34" s="687"/>
      <c r="AB34" s="687"/>
      <c r="AC34" s="687"/>
      <c r="AD34" s="688" t="s">
        <v>136</v>
      </c>
      <c r="AE34" s="688"/>
      <c r="AF34" s="688"/>
      <c r="AG34" s="688"/>
      <c r="AH34" s="688"/>
      <c r="AI34" s="688"/>
      <c r="AJ34" s="688"/>
      <c r="AK34" s="688"/>
      <c r="AL34" s="689" t="s">
        <v>234</v>
      </c>
      <c r="AM34" s="690"/>
      <c r="AN34" s="690"/>
      <c r="AO34" s="691"/>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99" t="s">
        <v>322</v>
      </c>
      <c r="CE34" s="700"/>
      <c r="CF34" s="700"/>
      <c r="CG34" s="700"/>
      <c r="CH34" s="700"/>
      <c r="CI34" s="700"/>
      <c r="CJ34" s="700"/>
      <c r="CK34" s="700"/>
      <c r="CL34" s="700"/>
      <c r="CM34" s="700"/>
      <c r="CN34" s="700"/>
      <c r="CO34" s="700"/>
      <c r="CP34" s="700"/>
      <c r="CQ34" s="701"/>
      <c r="CR34" s="684">
        <v>968725</v>
      </c>
      <c r="CS34" s="685"/>
      <c r="CT34" s="685"/>
      <c r="CU34" s="685"/>
      <c r="CV34" s="685"/>
      <c r="CW34" s="685"/>
      <c r="CX34" s="685"/>
      <c r="CY34" s="686"/>
      <c r="CZ34" s="689">
        <v>15.3</v>
      </c>
      <c r="DA34" s="718"/>
      <c r="DB34" s="718"/>
      <c r="DC34" s="722"/>
      <c r="DD34" s="693">
        <v>742612</v>
      </c>
      <c r="DE34" s="685"/>
      <c r="DF34" s="685"/>
      <c r="DG34" s="685"/>
      <c r="DH34" s="685"/>
      <c r="DI34" s="685"/>
      <c r="DJ34" s="685"/>
      <c r="DK34" s="686"/>
      <c r="DL34" s="693">
        <v>693563</v>
      </c>
      <c r="DM34" s="685"/>
      <c r="DN34" s="685"/>
      <c r="DO34" s="685"/>
      <c r="DP34" s="685"/>
      <c r="DQ34" s="685"/>
      <c r="DR34" s="685"/>
      <c r="DS34" s="685"/>
      <c r="DT34" s="685"/>
      <c r="DU34" s="685"/>
      <c r="DV34" s="686"/>
      <c r="DW34" s="689">
        <v>15.9</v>
      </c>
      <c r="DX34" s="718"/>
      <c r="DY34" s="718"/>
      <c r="DZ34" s="718"/>
      <c r="EA34" s="718"/>
      <c r="EB34" s="718"/>
      <c r="EC34" s="719"/>
    </row>
    <row r="35" spans="2:133" ht="11.25" customHeight="1" x14ac:dyDescent="0.15">
      <c r="B35" s="681" t="s">
        <v>323</v>
      </c>
      <c r="C35" s="682"/>
      <c r="D35" s="682"/>
      <c r="E35" s="682"/>
      <c r="F35" s="682"/>
      <c r="G35" s="682"/>
      <c r="H35" s="682"/>
      <c r="I35" s="682"/>
      <c r="J35" s="682"/>
      <c r="K35" s="682"/>
      <c r="L35" s="682"/>
      <c r="M35" s="682"/>
      <c r="N35" s="682"/>
      <c r="O35" s="682"/>
      <c r="P35" s="682"/>
      <c r="Q35" s="683"/>
      <c r="R35" s="684">
        <v>10604</v>
      </c>
      <c r="S35" s="685"/>
      <c r="T35" s="685"/>
      <c r="U35" s="685"/>
      <c r="V35" s="685"/>
      <c r="W35" s="685"/>
      <c r="X35" s="685"/>
      <c r="Y35" s="686"/>
      <c r="Z35" s="687">
        <v>0.2</v>
      </c>
      <c r="AA35" s="687"/>
      <c r="AB35" s="687"/>
      <c r="AC35" s="687"/>
      <c r="AD35" s="688" t="s">
        <v>234</v>
      </c>
      <c r="AE35" s="688"/>
      <c r="AF35" s="688"/>
      <c r="AG35" s="688"/>
      <c r="AH35" s="688"/>
      <c r="AI35" s="688"/>
      <c r="AJ35" s="688"/>
      <c r="AK35" s="688"/>
      <c r="AL35" s="689" t="s">
        <v>234</v>
      </c>
      <c r="AM35" s="690"/>
      <c r="AN35" s="690"/>
      <c r="AO35" s="691"/>
      <c r="AP35" s="233"/>
      <c r="AQ35" s="663" t="s">
        <v>324</v>
      </c>
      <c r="AR35" s="664"/>
      <c r="AS35" s="664"/>
      <c r="AT35" s="664"/>
      <c r="AU35" s="664"/>
      <c r="AV35" s="664"/>
      <c r="AW35" s="664"/>
      <c r="AX35" s="664"/>
      <c r="AY35" s="664"/>
      <c r="AZ35" s="664"/>
      <c r="BA35" s="664"/>
      <c r="BB35" s="664"/>
      <c r="BC35" s="664"/>
      <c r="BD35" s="664"/>
      <c r="BE35" s="664"/>
      <c r="BF35" s="665"/>
      <c r="BG35" s="663" t="s">
        <v>325</v>
      </c>
      <c r="BH35" s="664"/>
      <c r="BI35" s="664"/>
      <c r="BJ35" s="664"/>
      <c r="BK35" s="664"/>
      <c r="BL35" s="664"/>
      <c r="BM35" s="664"/>
      <c r="BN35" s="664"/>
      <c r="BO35" s="664"/>
      <c r="BP35" s="664"/>
      <c r="BQ35" s="664"/>
      <c r="BR35" s="664"/>
      <c r="BS35" s="664"/>
      <c r="BT35" s="664"/>
      <c r="BU35" s="664"/>
      <c r="BV35" s="664"/>
      <c r="BW35" s="664"/>
      <c r="BX35" s="664"/>
      <c r="BY35" s="664"/>
      <c r="BZ35" s="664"/>
      <c r="CA35" s="664"/>
      <c r="CB35" s="665"/>
      <c r="CD35" s="699" t="s">
        <v>326</v>
      </c>
      <c r="CE35" s="700"/>
      <c r="CF35" s="700"/>
      <c r="CG35" s="700"/>
      <c r="CH35" s="700"/>
      <c r="CI35" s="700"/>
      <c r="CJ35" s="700"/>
      <c r="CK35" s="700"/>
      <c r="CL35" s="700"/>
      <c r="CM35" s="700"/>
      <c r="CN35" s="700"/>
      <c r="CO35" s="700"/>
      <c r="CP35" s="700"/>
      <c r="CQ35" s="701"/>
      <c r="CR35" s="684">
        <v>9863</v>
      </c>
      <c r="CS35" s="720"/>
      <c r="CT35" s="720"/>
      <c r="CU35" s="720"/>
      <c r="CV35" s="720"/>
      <c r="CW35" s="720"/>
      <c r="CX35" s="720"/>
      <c r="CY35" s="721"/>
      <c r="CZ35" s="689">
        <v>0.2</v>
      </c>
      <c r="DA35" s="718"/>
      <c r="DB35" s="718"/>
      <c r="DC35" s="722"/>
      <c r="DD35" s="693">
        <v>9863</v>
      </c>
      <c r="DE35" s="720"/>
      <c r="DF35" s="720"/>
      <c r="DG35" s="720"/>
      <c r="DH35" s="720"/>
      <c r="DI35" s="720"/>
      <c r="DJ35" s="720"/>
      <c r="DK35" s="721"/>
      <c r="DL35" s="693">
        <v>9863</v>
      </c>
      <c r="DM35" s="720"/>
      <c r="DN35" s="720"/>
      <c r="DO35" s="720"/>
      <c r="DP35" s="720"/>
      <c r="DQ35" s="720"/>
      <c r="DR35" s="720"/>
      <c r="DS35" s="720"/>
      <c r="DT35" s="720"/>
      <c r="DU35" s="720"/>
      <c r="DV35" s="721"/>
      <c r="DW35" s="689">
        <v>0.2</v>
      </c>
      <c r="DX35" s="718"/>
      <c r="DY35" s="718"/>
      <c r="DZ35" s="718"/>
      <c r="EA35" s="718"/>
      <c r="EB35" s="718"/>
      <c r="EC35" s="719"/>
    </row>
    <row r="36" spans="2:133" ht="11.25" customHeight="1" x14ac:dyDescent="0.15">
      <c r="B36" s="681" t="s">
        <v>327</v>
      </c>
      <c r="C36" s="682"/>
      <c r="D36" s="682"/>
      <c r="E36" s="682"/>
      <c r="F36" s="682"/>
      <c r="G36" s="682"/>
      <c r="H36" s="682"/>
      <c r="I36" s="682"/>
      <c r="J36" s="682"/>
      <c r="K36" s="682"/>
      <c r="L36" s="682"/>
      <c r="M36" s="682"/>
      <c r="N36" s="682"/>
      <c r="O36" s="682"/>
      <c r="P36" s="682"/>
      <c r="Q36" s="683"/>
      <c r="R36" s="684">
        <v>190706</v>
      </c>
      <c r="S36" s="685"/>
      <c r="T36" s="685"/>
      <c r="U36" s="685"/>
      <c r="V36" s="685"/>
      <c r="W36" s="685"/>
      <c r="X36" s="685"/>
      <c r="Y36" s="686"/>
      <c r="Z36" s="687">
        <v>2.8</v>
      </c>
      <c r="AA36" s="687"/>
      <c r="AB36" s="687"/>
      <c r="AC36" s="687"/>
      <c r="AD36" s="688" t="s">
        <v>136</v>
      </c>
      <c r="AE36" s="688"/>
      <c r="AF36" s="688"/>
      <c r="AG36" s="688"/>
      <c r="AH36" s="688"/>
      <c r="AI36" s="688"/>
      <c r="AJ36" s="688"/>
      <c r="AK36" s="688"/>
      <c r="AL36" s="689" t="s">
        <v>136</v>
      </c>
      <c r="AM36" s="690"/>
      <c r="AN36" s="690"/>
      <c r="AO36" s="691"/>
      <c r="AP36" s="233"/>
      <c r="AQ36" s="758" t="s">
        <v>328</v>
      </c>
      <c r="AR36" s="759"/>
      <c r="AS36" s="759"/>
      <c r="AT36" s="759"/>
      <c r="AU36" s="759"/>
      <c r="AV36" s="759"/>
      <c r="AW36" s="759"/>
      <c r="AX36" s="759"/>
      <c r="AY36" s="760"/>
      <c r="AZ36" s="673">
        <v>997540</v>
      </c>
      <c r="BA36" s="674"/>
      <c r="BB36" s="674"/>
      <c r="BC36" s="674"/>
      <c r="BD36" s="674"/>
      <c r="BE36" s="674"/>
      <c r="BF36" s="761"/>
      <c r="BG36" s="695" t="s">
        <v>329</v>
      </c>
      <c r="BH36" s="696"/>
      <c r="BI36" s="696"/>
      <c r="BJ36" s="696"/>
      <c r="BK36" s="696"/>
      <c r="BL36" s="696"/>
      <c r="BM36" s="696"/>
      <c r="BN36" s="696"/>
      <c r="BO36" s="696"/>
      <c r="BP36" s="696"/>
      <c r="BQ36" s="696"/>
      <c r="BR36" s="696"/>
      <c r="BS36" s="696"/>
      <c r="BT36" s="696"/>
      <c r="BU36" s="697"/>
      <c r="BV36" s="673">
        <v>302568</v>
      </c>
      <c r="BW36" s="674"/>
      <c r="BX36" s="674"/>
      <c r="BY36" s="674"/>
      <c r="BZ36" s="674"/>
      <c r="CA36" s="674"/>
      <c r="CB36" s="761"/>
      <c r="CD36" s="699" t="s">
        <v>330</v>
      </c>
      <c r="CE36" s="700"/>
      <c r="CF36" s="700"/>
      <c r="CG36" s="700"/>
      <c r="CH36" s="700"/>
      <c r="CI36" s="700"/>
      <c r="CJ36" s="700"/>
      <c r="CK36" s="700"/>
      <c r="CL36" s="700"/>
      <c r="CM36" s="700"/>
      <c r="CN36" s="700"/>
      <c r="CO36" s="700"/>
      <c r="CP36" s="700"/>
      <c r="CQ36" s="701"/>
      <c r="CR36" s="684">
        <v>832779</v>
      </c>
      <c r="CS36" s="685"/>
      <c r="CT36" s="685"/>
      <c r="CU36" s="685"/>
      <c r="CV36" s="685"/>
      <c r="CW36" s="685"/>
      <c r="CX36" s="685"/>
      <c r="CY36" s="686"/>
      <c r="CZ36" s="689">
        <v>13.1</v>
      </c>
      <c r="DA36" s="718"/>
      <c r="DB36" s="718"/>
      <c r="DC36" s="722"/>
      <c r="DD36" s="693">
        <v>742213</v>
      </c>
      <c r="DE36" s="685"/>
      <c r="DF36" s="685"/>
      <c r="DG36" s="685"/>
      <c r="DH36" s="685"/>
      <c r="DI36" s="685"/>
      <c r="DJ36" s="685"/>
      <c r="DK36" s="686"/>
      <c r="DL36" s="693">
        <v>601747</v>
      </c>
      <c r="DM36" s="685"/>
      <c r="DN36" s="685"/>
      <c r="DO36" s="685"/>
      <c r="DP36" s="685"/>
      <c r="DQ36" s="685"/>
      <c r="DR36" s="685"/>
      <c r="DS36" s="685"/>
      <c r="DT36" s="685"/>
      <c r="DU36" s="685"/>
      <c r="DV36" s="686"/>
      <c r="DW36" s="689">
        <v>13.8</v>
      </c>
      <c r="DX36" s="718"/>
      <c r="DY36" s="718"/>
      <c r="DZ36" s="718"/>
      <c r="EA36" s="718"/>
      <c r="EB36" s="718"/>
      <c r="EC36" s="719"/>
    </row>
    <row r="37" spans="2:133" ht="11.25" customHeight="1" x14ac:dyDescent="0.15">
      <c r="B37" s="681" t="s">
        <v>331</v>
      </c>
      <c r="C37" s="682"/>
      <c r="D37" s="682"/>
      <c r="E37" s="682"/>
      <c r="F37" s="682"/>
      <c r="G37" s="682"/>
      <c r="H37" s="682"/>
      <c r="I37" s="682"/>
      <c r="J37" s="682"/>
      <c r="K37" s="682"/>
      <c r="L37" s="682"/>
      <c r="M37" s="682"/>
      <c r="N37" s="682"/>
      <c r="O37" s="682"/>
      <c r="P37" s="682"/>
      <c r="Q37" s="683"/>
      <c r="R37" s="684">
        <v>408897</v>
      </c>
      <c r="S37" s="685"/>
      <c r="T37" s="685"/>
      <c r="U37" s="685"/>
      <c r="V37" s="685"/>
      <c r="W37" s="685"/>
      <c r="X37" s="685"/>
      <c r="Y37" s="686"/>
      <c r="Z37" s="687">
        <v>6.1</v>
      </c>
      <c r="AA37" s="687"/>
      <c r="AB37" s="687"/>
      <c r="AC37" s="687"/>
      <c r="AD37" s="688" t="s">
        <v>234</v>
      </c>
      <c r="AE37" s="688"/>
      <c r="AF37" s="688"/>
      <c r="AG37" s="688"/>
      <c r="AH37" s="688"/>
      <c r="AI37" s="688"/>
      <c r="AJ37" s="688"/>
      <c r="AK37" s="688"/>
      <c r="AL37" s="689" t="s">
        <v>234</v>
      </c>
      <c r="AM37" s="690"/>
      <c r="AN37" s="690"/>
      <c r="AO37" s="691"/>
      <c r="AQ37" s="762" t="s">
        <v>332</v>
      </c>
      <c r="AR37" s="763"/>
      <c r="AS37" s="763"/>
      <c r="AT37" s="763"/>
      <c r="AU37" s="763"/>
      <c r="AV37" s="763"/>
      <c r="AW37" s="763"/>
      <c r="AX37" s="763"/>
      <c r="AY37" s="764"/>
      <c r="AZ37" s="684">
        <v>363000</v>
      </c>
      <c r="BA37" s="685"/>
      <c r="BB37" s="685"/>
      <c r="BC37" s="685"/>
      <c r="BD37" s="720"/>
      <c r="BE37" s="720"/>
      <c r="BF37" s="751"/>
      <c r="BG37" s="699" t="s">
        <v>333</v>
      </c>
      <c r="BH37" s="700"/>
      <c r="BI37" s="700"/>
      <c r="BJ37" s="700"/>
      <c r="BK37" s="700"/>
      <c r="BL37" s="700"/>
      <c r="BM37" s="700"/>
      <c r="BN37" s="700"/>
      <c r="BO37" s="700"/>
      <c r="BP37" s="700"/>
      <c r="BQ37" s="700"/>
      <c r="BR37" s="700"/>
      <c r="BS37" s="700"/>
      <c r="BT37" s="700"/>
      <c r="BU37" s="701"/>
      <c r="BV37" s="684">
        <v>294368</v>
      </c>
      <c r="BW37" s="685"/>
      <c r="BX37" s="685"/>
      <c r="BY37" s="685"/>
      <c r="BZ37" s="685"/>
      <c r="CA37" s="685"/>
      <c r="CB37" s="694"/>
      <c r="CD37" s="699" t="s">
        <v>334</v>
      </c>
      <c r="CE37" s="700"/>
      <c r="CF37" s="700"/>
      <c r="CG37" s="700"/>
      <c r="CH37" s="700"/>
      <c r="CI37" s="700"/>
      <c r="CJ37" s="700"/>
      <c r="CK37" s="700"/>
      <c r="CL37" s="700"/>
      <c r="CM37" s="700"/>
      <c r="CN37" s="700"/>
      <c r="CO37" s="700"/>
      <c r="CP37" s="700"/>
      <c r="CQ37" s="701"/>
      <c r="CR37" s="684">
        <v>195559</v>
      </c>
      <c r="CS37" s="720"/>
      <c r="CT37" s="720"/>
      <c r="CU37" s="720"/>
      <c r="CV37" s="720"/>
      <c r="CW37" s="720"/>
      <c r="CX37" s="720"/>
      <c r="CY37" s="721"/>
      <c r="CZ37" s="689">
        <v>3.1</v>
      </c>
      <c r="DA37" s="718"/>
      <c r="DB37" s="718"/>
      <c r="DC37" s="722"/>
      <c r="DD37" s="693">
        <v>190291</v>
      </c>
      <c r="DE37" s="720"/>
      <c r="DF37" s="720"/>
      <c r="DG37" s="720"/>
      <c r="DH37" s="720"/>
      <c r="DI37" s="720"/>
      <c r="DJ37" s="720"/>
      <c r="DK37" s="721"/>
      <c r="DL37" s="693">
        <v>151992</v>
      </c>
      <c r="DM37" s="720"/>
      <c r="DN37" s="720"/>
      <c r="DO37" s="720"/>
      <c r="DP37" s="720"/>
      <c r="DQ37" s="720"/>
      <c r="DR37" s="720"/>
      <c r="DS37" s="720"/>
      <c r="DT37" s="720"/>
      <c r="DU37" s="720"/>
      <c r="DV37" s="721"/>
      <c r="DW37" s="689">
        <v>3.5</v>
      </c>
      <c r="DX37" s="718"/>
      <c r="DY37" s="718"/>
      <c r="DZ37" s="718"/>
      <c r="EA37" s="718"/>
      <c r="EB37" s="718"/>
      <c r="EC37" s="719"/>
    </row>
    <row r="38" spans="2:133" ht="11.25" customHeight="1" x14ac:dyDescent="0.15">
      <c r="B38" s="681" t="s">
        <v>335</v>
      </c>
      <c r="C38" s="682"/>
      <c r="D38" s="682"/>
      <c r="E38" s="682"/>
      <c r="F38" s="682"/>
      <c r="G38" s="682"/>
      <c r="H38" s="682"/>
      <c r="I38" s="682"/>
      <c r="J38" s="682"/>
      <c r="K38" s="682"/>
      <c r="L38" s="682"/>
      <c r="M38" s="682"/>
      <c r="N38" s="682"/>
      <c r="O38" s="682"/>
      <c r="P38" s="682"/>
      <c r="Q38" s="683"/>
      <c r="R38" s="684">
        <v>133883</v>
      </c>
      <c r="S38" s="685"/>
      <c r="T38" s="685"/>
      <c r="U38" s="685"/>
      <c r="V38" s="685"/>
      <c r="W38" s="685"/>
      <c r="X38" s="685"/>
      <c r="Y38" s="686"/>
      <c r="Z38" s="687">
        <v>2</v>
      </c>
      <c r="AA38" s="687"/>
      <c r="AB38" s="687"/>
      <c r="AC38" s="687"/>
      <c r="AD38" s="688">
        <v>24</v>
      </c>
      <c r="AE38" s="688"/>
      <c r="AF38" s="688"/>
      <c r="AG38" s="688"/>
      <c r="AH38" s="688"/>
      <c r="AI38" s="688"/>
      <c r="AJ38" s="688"/>
      <c r="AK38" s="688"/>
      <c r="AL38" s="689">
        <v>0</v>
      </c>
      <c r="AM38" s="690"/>
      <c r="AN38" s="690"/>
      <c r="AO38" s="691"/>
      <c r="AQ38" s="762" t="s">
        <v>336</v>
      </c>
      <c r="AR38" s="763"/>
      <c r="AS38" s="763"/>
      <c r="AT38" s="763"/>
      <c r="AU38" s="763"/>
      <c r="AV38" s="763"/>
      <c r="AW38" s="763"/>
      <c r="AX38" s="763"/>
      <c r="AY38" s="764"/>
      <c r="AZ38" s="684">
        <v>110700</v>
      </c>
      <c r="BA38" s="685"/>
      <c r="BB38" s="685"/>
      <c r="BC38" s="685"/>
      <c r="BD38" s="720"/>
      <c r="BE38" s="720"/>
      <c r="BF38" s="751"/>
      <c r="BG38" s="699" t="s">
        <v>337</v>
      </c>
      <c r="BH38" s="700"/>
      <c r="BI38" s="700"/>
      <c r="BJ38" s="700"/>
      <c r="BK38" s="700"/>
      <c r="BL38" s="700"/>
      <c r="BM38" s="700"/>
      <c r="BN38" s="700"/>
      <c r="BO38" s="700"/>
      <c r="BP38" s="700"/>
      <c r="BQ38" s="700"/>
      <c r="BR38" s="700"/>
      <c r="BS38" s="700"/>
      <c r="BT38" s="700"/>
      <c r="BU38" s="701"/>
      <c r="BV38" s="684">
        <v>2478</v>
      </c>
      <c r="BW38" s="685"/>
      <c r="BX38" s="685"/>
      <c r="BY38" s="685"/>
      <c r="BZ38" s="685"/>
      <c r="CA38" s="685"/>
      <c r="CB38" s="694"/>
      <c r="CD38" s="699" t="s">
        <v>338</v>
      </c>
      <c r="CE38" s="700"/>
      <c r="CF38" s="700"/>
      <c r="CG38" s="700"/>
      <c r="CH38" s="700"/>
      <c r="CI38" s="700"/>
      <c r="CJ38" s="700"/>
      <c r="CK38" s="700"/>
      <c r="CL38" s="700"/>
      <c r="CM38" s="700"/>
      <c r="CN38" s="700"/>
      <c r="CO38" s="700"/>
      <c r="CP38" s="700"/>
      <c r="CQ38" s="701"/>
      <c r="CR38" s="684">
        <v>988752</v>
      </c>
      <c r="CS38" s="685"/>
      <c r="CT38" s="685"/>
      <c r="CU38" s="685"/>
      <c r="CV38" s="685"/>
      <c r="CW38" s="685"/>
      <c r="CX38" s="685"/>
      <c r="CY38" s="686"/>
      <c r="CZ38" s="689">
        <v>15.6</v>
      </c>
      <c r="DA38" s="718"/>
      <c r="DB38" s="718"/>
      <c r="DC38" s="722"/>
      <c r="DD38" s="693">
        <v>848742</v>
      </c>
      <c r="DE38" s="685"/>
      <c r="DF38" s="685"/>
      <c r="DG38" s="685"/>
      <c r="DH38" s="685"/>
      <c r="DI38" s="685"/>
      <c r="DJ38" s="685"/>
      <c r="DK38" s="686"/>
      <c r="DL38" s="693">
        <v>727292</v>
      </c>
      <c r="DM38" s="685"/>
      <c r="DN38" s="685"/>
      <c r="DO38" s="685"/>
      <c r="DP38" s="685"/>
      <c r="DQ38" s="685"/>
      <c r="DR38" s="685"/>
      <c r="DS38" s="685"/>
      <c r="DT38" s="685"/>
      <c r="DU38" s="685"/>
      <c r="DV38" s="686"/>
      <c r="DW38" s="689">
        <v>16.7</v>
      </c>
      <c r="DX38" s="718"/>
      <c r="DY38" s="718"/>
      <c r="DZ38" s="718"/>
      <c r="EA38" s="718"/>
      <c r="EB38" s="718"/>
      <c r="EC38" s="719"/>
    </row>
    <row r="39" spans="2:133" ht="11.25" customHeight="1" x14ac:dyDescent="0.15">
      <c r="B39" s="681" t="s">
        <v>339</v>
      </c>
      <c r="C39" s="682"/>
      <c r="D39" s="682"/>
      <c r="E39" s="682"/>
      <c r="F39" s="682"/>
      <c r="G39" s="682"/>
      <c r="H39" s="682"/>
      <c r="I39" s="682"/>
      <c r="J39" s="682"/>
      <c r="K39" s="682"/>
      <c r="L39" s="682"/>
      <c r="M39" s="682"/>
      <c r="N39" s="682"/>
      <c r="O39" s="682"/>
      <c r="P39" s="682"/>
      <c r="Q39" s="683"/>
      <c r="R39" s="684">
        <v>571146</v>
      </c>
      <c r="S39" s="685"/>
      <c r="T39" s="685"/>
      <c r="U39" s="685"/>
      <c r="V39" s="685"/>
      <c r="W39" s="685"/>
      <c r="X39" s="685"/>
      <c r="Y39" s="686"/>
      <c r="Z39" s="687">
        <v>8.5</v>
      </c>
      <c r="AA39" s="687"/>
      <c r="AB39" s="687"/>
      <c r="AC39" s="687"/>
      <c r="AD39" s="688" t="s">
        <v>234</v>
      </c>
      <c r="AE39" s="688"/>
      <c r="AF39" s="688"/>
      <c r="AG39" s="688"/>
      <c r="AH39" s="688"/>
      <c r="AI39" s="688"/>
      <c r="AJ39" s="688"/>
      <c r="AK39" s="688"/>
      <c r="AL39" s="689" t="s">
        <v>136</v>
      </c>
      <c r="AM39" s="690"/>
      <c r="AN39" s="690"/>
      <c r="AO39" s="691"/>
      <c r="AQ39" s="762" t="s">
        <v>340</v>
      </c>
      <c r="AR39" s="763"/>
      <c r="AS39" s="763"/>
      <c r="AT39" s="763"/>
      <c r="AU39" s="763"/>
      <c r="AV39" s="763"/>
      <c r="AW39" s="763"/>
      <c r="AX39" s="763"/>
      <c r="AY39" s="764"/>
      <c r="AZ39" s="684">
        <v>8788</v>
      </c>
      <c r="BA39" s="685"/>
      <c r="BB39" s="685"/>
      <c r="BC39" s="685"/>
      <c r="BD39" s="720"/>
      <c r="BE39" s="720"/>
      <c r="BF39" s="751"/>
      <c r="BG39" s="699" t="s">
        <v>341</v>
      </c>
      <c r="BH39" s="700"/>
      <c r="BI39" s="700"/>
      <c r="BJ39" s="700"/>
      <c r="BK39" s="700"/>
      <c r="BL39" s="700"/>
      <c r="BM39" s="700"/>
      <c r="BN39" s="700"/>
      <c r="BO39" s="700"/>
      <c r="BP39" s="700"/>
      <c r="BQ39" s="700"/>
      <c r="BR39" s="700"/>
      <c r="BS39" s="700"/>
      <c r="BT39" s="700"/>
      <c r="BU39" s="701"/>
      <c r="BV39" s="684">
        <v>4021</v>
      </c>
      <c r="BW39" s="685"/>
      <c r="BX39" s="685"/>
      <c r="BY39" s="685"/>
      <c r="BZ39" s="685"/>
      <c r="CA39" s="685"/>
      <c r="CB39" s="694"/>
      <c r="CD39" s="699" t="s">
        <v>342</v>
      </c>
      <c r="CE39" s="700"/>
      <c r="CF39" s="700"/>
      <c r="CG39" s="700"/>
      <c r="CH39" s="700"/>
      <c r="CI39" s="700"/>
      <c r="CJ39" s="700"/>
      <c r="CK39" s="700"/>
      <c r="CL39" s="700"/>
      <c r="CM39" s="700"/>
      <c r="CN39" s="700"/>
      <c r="CO39" s="700"/>
      <c r="CP39" s="700"/>
      <c r="CQ39" s="701"/>
      <c r="CR39" s="684">
        <v>247817</v>
      </c>
      <c r="CS39" s="720"/>
      <c r="CT39" s="720"/>
      <c r="CU39" s="720"/>
      <c r="CV39" s="720"/>
      <c r="CW39" s="720"/>
      <c r="CX39" s="720"/>
      <c r="CY39" s="721"/>
      <c r="CZ39" s="689">
        <v>3.9</v>
      </c>
      <c r="DA39" s="718"/>
      <c r="DB39" s="718"/>
      <c r="DC39" s="722"/>
      <c r="DD39" s="693">
        <v>237735</v>
      </c>
      <c r="DE39" s="720"/>
      <c r="DF39" s="720"/>
      <c r="DG39" s="720"/>
      <c r="DH39" s="720"/>
      <c r="DI39" s="720"/>
      <c r="DJ39" s="720"/>
      <c r="DK39" s="721"/>
      <c r="DL39" s="693" t="s">
        <v>136</v>
      </c>
      <c r="DM39" s="720"/>
      <c r="DN39" s="720"/>
      <c r="DO39" s="720"/>
      <c r="DP39" s="720"/>
      <c r="DQ39" s="720"/>
      <c r="DR39" s="720"/>
      <c r="DS39" s="720"/>
      <c r="DT39" s="720"/>
      <c r="DU39" s="720"/>
      <c r="DV39" s="721"/>
      <c r="DW39" s="689" t="s">
        <v>234</v>
      </c>
      <c r="DX39" s="718"/>
      <c r="DY39" s="718"/>
      <c r="DZ39" s="718"/>
      <c r="EA39" s="718"/>
      <c r="EB39" s="718"/>
      <c r="EC39" s="719"/>
    </row>
    <row r="40" spans="2:133" ht="11.25" customHeight="1" x14ac:dyDescent="0.15">
      <c r="B40" s="681" t="s">
        <v>343</v>
      </c>
      <c r="C40" s="682"/>
      <c r="D40" s="682"/>
      <c r="E40" s="682"/>
      <c r="F40" s="682"/>
      <c r="G40" s="682"/>
      <c r="H40" s="682"/>
      <c r="I40" s="682"/>
      <c r="J40" s="682"/>
      <c r="K40" s="682"/>
      <c r="L40" s="682"/>
      <c r="M40" s="682"/>
      <c r="N40" s="682"/>
      <c r="O40" s="682"/>
      <c r="P40" s="682"/>
      <c r="Q40" s="683"/>
      <c r="R40" s="684" t="s">
        <v>234</v>
      </c>
      <c r="S40" s="685"/>
      <c r="T40" s="685"/>
      <c r="U40" s="685"/>
      <c r="V40" s="685"/>
      <c r="W40" s="685"/>
      <c r="X40" s="685"/>
      <c r="Y40" s="686"/>
      <c r="Z40" s="687" t="s">
        <v>234</v>
      </c>
      <c r="AA40" s="687"/>
      <c r="AB40" s="687"/>
      <c r="AC40" s="687"/>
      <c r="AD40" s="688" t="s">
        <v>136</v>
      </c>
      <c r="AE40" s="688"/>
      <c r="AF40" s="688"/>
      <c r="AG40" s="688"/>
      <c r="AH40" s="688"/>
      <c r="AI40" s="688"/>
      <c r="AJ40" s="688"/>
      <c r="AK40" s="688"/>
      <c r="AL40" s="689" t="s">
        <v>234</v>
      </c>
      <c r="AM40" s="690"/>
      <c r="AN40" s="690"/>
      <c r="AO40" s="691"/>
      <c r="AQ40" s="762" t="s">
        <v>344</v>
      </c>
      <c r="AR40" s="763"/>
      <c r="AS40" s="763"/>
      <c r="AT40" s="763"/>
      <c r="AU40" s="763"/>
      <c r="AV40" s="763"/>
      <c r="AW40" s="763"/>
      <c r="AX40" s="763"/>
      <c r="AY40" s="764"/>
      <c r="AZ40" s="684">
        <v>6469</v>
      </c>
      <c r="BA40" s="685"/>
      <c r="BB40" s="685"/>
      <c r="BC40" s="685"/>
      <c r="BD40" s="720"/>
      <c r="BE40" s="720"/>
      <c r="BF40" s="751"/>
      <c r="BG40" s="765" t="s">
        <v>345</v>
      </c>
      <c r="BH40" s="766"/>
      <c r="BI40" s="766"/>
      <c r="BJ40" s="766"/>
      <c r="BK40" s="766"/>
      <c r="BL40" s="234"/>
      <c r="BM40" s="700" t="s">
        <v>346</v>
      </c>
      <c r="BN40" s="700"/>
      <c r="BO40" s="700"/>
      <c r="BP40" s="700"/>
      <c r="BQ40" s="700"/>
      <c r="BR40" s="700"/>
      <c r="BS40" s="700"/>
      <c r="BT40" s="700"/>
      <c r="BU40" s="701"/>
      <c r="BV40" s="684">
        <v>103</v>
      </c>
      <c r="BW40" s="685"/>
      <c r="BX40" s="685"/>
      <c r="BY40" s="685"/>
      <c r="BZ40" s="685"/>
      <c r="CA40" s="685"/>
      <c r="CB40" s="694"/>
      <c r="CD40" s="699" t="s">
        <v>347</v>
      </c>
      <c r="CE40" s="700"/>
      <c r="CF40" s="700"/>
      <c r="CG40" s="700"/>
      <c r="CH40" s="700"/>
      <c r="CI40" s="700"/>
      <c r="CJ40" s="700"/>
      <c r="CK40" s="700"/>
      <c r="CL40" s="700"/>
      <c r="CM40" s="700"/>
      <c r="CN40" s="700"/>
      <c r="CO40" s="700"/>
      <c r="CP40" s="700"/>
      <c r="CQ40" s="701"/>
      <c r="CR40" s="684" t="s">
        <v>234</v>
      </c>
      <c r="CS40" s="685"/>
      <c r="CT40" s="685"/>
      <c r="CU40" s="685"/>
      <c r="CV40" s="685"/>
      <c r="CW40" s="685"/>
      <c r="CX40" s="685"/>
      <c r="CY40" s="686"/>
      <c r="CZ40" s="689" t="s">
        <v>136</v>
      </c>
      <c r="DA40" s="718"/>
      <c r="DB40" s="718"/>
      <c r="DC40" s="722"/>
      <c r="DD40" s="693" t="s">
        <v>234</v>
      </c>
      <c r="DE40" s="685"/>
      <c r="DF40" s="685"/>
      <c r="DG40" s="685"/>
      <c r="DH40" s="685"/>
      <c r="DI40" s="685"/>
      <c r="DJ40" s="685"/>
      <c r="DK40" s="686"/>
      <c r="DL40" s="693" t="s">
        <v>234</v>
      </c>
      <c r="DM40" s="685"/>
      <c r="DN40" s="685"/>
      <c r="DO40" s="685"/>
      <c r="DP40" s="685"/>
      <c r="DQ40" s="685"/>
      <c r="DR40" s="685"/>
      <c r="DS40" s="685"/>
      <c r="DT40" s="685"/>
      <c r="DU40" s="685"/>
      <c r="DV40" s="686"/>
      <c r="DW40" s="689" t="s">
        <v>136</v>
      </c>
      <c r="DX40" s="718"/>
      <c r="DY40" s="718"/>
      <c r="DZ40" s="718"/>
      <c r="EA40" s="718"/>
      <c r="EB40" s="718"/>
      <c r="EC40" s="719"/>
    </row>
    <row r="41" spans="2:133" ht="11.25" customHeight="1" x14ac:dyDescent="0.15">
      <c r="B41" s="681" t="s">
        <v>348</v>
      </c>
      <c r="C41" s="682"/>
      <c r="D41" s="682"/>
      <c r="E41" s="682"/>
      <c r="F41" s="682"/>
      <c r="G41" s="682"/>
      <c r="H41" s="682"/>
      <c r="I41" s="682"/>
      <c r="J41" s="682"/>
      <c r="K41" s="682"/>
      <c r="L41" s="682"/>
      <c r="M41" s="682"/>
      <c r="N41" s="682"/>
      <c r="O41" s="682"/>
      <c r="P41" s="682"/>
      <c r="Q41" s="683"/>
      <c r="R41" s="684">
        <v>248746</v>
      </c>
      <c r="S41" s="685"/>
      <c r="T41" s="685"/>
      <c r="U41" s="685"/>
      <c r="V41" s="685"/>
      <c r="W41" s="685"/>
      <c r="X41" s="685"/>
      <c r="Y41" s="686"/>
      <c r="Z41" s="687">
        <v>3.7</v>
      </c>
      <c r="AA41" s="687"/>
      <c r="AB41" s="687"/>
      <c r="AC41" s="687"/>
      <c r="AD41" s="688" t="s">
        <v>234</v>
      </c>
      <c r="AE41" s="688"/>
      <c r="AF41" s="688"/>
      <c r="AG41" s="688"/>
      <c r="AH41" s="688"/>
      <c r="AI41" s="688"/>
      <c r="AJ41" s="688"/>
      <c r="AK41" s="688"/>
      <c r="AL41" s="689" t="s">
        <v>234</v>
      </c>
      <c r="AM41" s="690"/>
      <c r="AN41" s="690"/>
      <c r="AO41" s="691"/>
      <c r="AQ41" s="762" t="s">
        <v>349</v>
      </c>
      <c r="AR41" s="763"/>
      <c r="AS41" s="763"/>
      <c r="AT41" s="763"/>
      <c r="AU41" s="763"/>
      <c r="AV41" s="763"/>
      <c r="AW41" s="763"/>
      <c r="AX41" s="763"/>
      <c r="AY41" s="764"/>
      <c r="AZ41" s="684">
        <v>138211</v>
      </c>
      <c r="BA41" s="685"/>
      <c r="BB41" s="685"/>
      <c r="BC41" s="685"/>
      <c r="BD41" s="720"/>
      <c r="BE41" s="720"/>
      <c r="BF41" s="751"/>
      <c r="BG41" s="765"/>
      <c r="BH41" s="766"/>
      <c r="BI41" s="766"/>
      <c r="BJ41" s="766"/>
      <c r="BK41" s="766"/>
      <c r="BL41" s="234"/>
      <c r="BM41" s="700" t="s">
        <v>350</v>
      </c>
      <c r="BN41" s="700"/>
      <c r="BO41" s="700"/>
      <c r="BP41" s="700"/>
      <c r="BQ41" s="700"/>
      <c r="BR41" s="700"/>
      <c r="BS41" s="700"/>
      <c r="BT41" s="700"/>
      <c r="BU41" s="701"/>
      <c r="BV41" s="684" t="s">
        <v>136</v>
      </c>
      <c r="BW41" s="685"/>
      <c r="BX41" s="685"/>
      <c r="BY41" s="685"/>
      <c r="BZ41" s="685"/>
      <c r="CA41" s="685"/>
      <c r="CB41" s="694"/>
      <c r="CD41" s="699" t="s">
        <v>351</v>
      </c>
      <c r="CE41" s="700"/>
      <c r="CF41" s="700"/>
      <c r="CG41" s="700"/>
      <c r="CH41" s="700"/>
      <c r="CI41" s="700"/>
      <c r="CJ41" s="700"/>
      <c r="CK41" s="700"/>
      <c r="CL41" s="700"/>
      <c r="CM41" s="700"/>
      <c r="CN41" s="700"/>
      <c r="CO41" s="700"/>
      <c r="CP41" s="700"/>
      <c r="CQ41" s="701"/>
      <c r="CR41" s="684" t="s">
        <v>234</v>
      </c>
      <c r="CS41" s="720"/>
      <c r="CT41" s="720"/>
      <c r="CU41" s="720"/>
      <c r="CV41" s="720"/>
      <c r="CW41" s="720"/>
      <c r="CX41" s="720"/>
      <c r="CY41" s="721"/>
      <c r="CZ41" s="689" t="s">
        <v>136</v>
      </c>
      <c r="DA41" s="718"/>
      <c r="DB41" s="718"/>
      <c r="DC41" s="722"/>
      <c r="DD41" s="693" t="s">
        <v>136</v>
      </c>
      <c r="DE41" s="720"/>
      <c r="DF41" s="720"/>
      <c r="DG41" s="720"/>
      <c r="DH41" s="720"/>
      <c r="DI41" s="720"/>
      <c r="DJ41" s="720"/>
      <c r="DK41" s="721"/>
      <c r="DL41" s="771"/>
      <c r="DM41" s="772"/>
      <c r="DN41" s="772"/>
      <c r="DO41" s="772"/>
      <c r="DP41" s="772"/>
      <c r="DQ41" s="772"/>
      <c r="DR41" s="772"/>
      <c r="DS41" s="772"/>
      <c r="DT41" s="772"/>
      <c r="DU41" s="772"/>
      <c r="DV41" s="773"/>
      <c r="DW41" s="774"/>
      <c r="DX41" s="775"/>
      <c r="DY41" s="775"/>
      <c r="DZ41" s="775"/>
      <c r="EA41" s="775"/>
      <c r="EB41" s="775"/>
      <c r="EC41" s="776"/>
    </row>
    <row r="42" spans="2:133" ht="11.25" customHeight="1" x14ac:dyDescent="0.15">
      <c r="B42" s="725" t="s">
        <v>352</v>
      </c>
      <c r="C42" s="726"/>
      <c r="D42" s="726"/>
      <c r="E42" s="726"/>
      <c r="F42" s="726"/>
      <c r="G42" s="726"/>
      <c r="H42" s="726"/>
      <c r="I42" s="726"/>
      <c r="J42" s="726"/>
      <c r="K42" s="726"/>
      <c r="L42" s="726"/>
      <c r="M42" s="726"/>
      <c r="N42" s="726"/>
      <c r="O42" s="726"/>
      <c r="P42" s="726"/>
      <c r="Q42" s="727"/>
      <c r="R42" s="769">
        <v>6699357</v>
      </c>
      <c r="S42" s="770"/>
      <c r="T42" s="770"/>
      <c r="U42" s="770"/>
      <c r="V42" s="770"/>
      <c r="W42" s="770"/>
      <c r="X42" s="770"/>
      <c r="Y42" s="778"/>
      <c r="Z42" s="779">
        <v>100</v>
      </c>
      <c r="AA42" s="779"/>
      <c r="AB42" s="779"/>
      <c r="AC42" s="779"/>
      <c r="AD42" s="780">
        <v>4112546</v>
      </c>
      <c r="AE42" s="780"/>
      <c r="AF42" s="780"/>
      <c r="AG42" s="780"/>
      <c r="AH42" s="780"/>
      <c r="AI42" s="780"/>
      <c r="AJ42" s="780"/>
      <c r="AK42" s="780"/>
      <c r="AL42" s="781">
        <v>100</v>
      </c>
      <c r="AM42" s="756"/>
      <c r="AN42" s="756"/>
      <c r="AO42" s="782"/>
      <c r="AQ42" s="783" t="s">
        <v>353</v>
      </c>
      <c r="AR42" s="784"/>
      <c r="AS42" s="784"/>
      <c r="AT42" s="784"/>
      <c r="AU42" s="784"/>
      <c r="AV42" s="784"/>
      <c r="AW42" s="784"/>
      <c r="AX42" s="784"/>
      <c r="AY42" s="785"/>
      <c r="AZ42" s="769">
        <v>370372</v>
      </c>
      <c r="BA42" s="770"/>
      <c r="BB42" s="770"/>
      <c r="BC42" s="770"/>
      <c r="BD42" s="755"/>
      <c r="BE42" s="755"/>
      <c r="BF42" s="757"/>
      <c r="BG42" s="767"/>
      <c r="BH42" s="768"/>
      <c r="BI42" s="768"/>
      <c r="BJ42" s="768"/>
      <c r="BK42" s="768"/>
      <c r="BL42" s="235"/>
      <c r="BM42" s="710" t="s">
        <v>354</v>
      </c>
      <c r="BN42" s="710"/>
      <c r="BO42" s="710"/>
      <c r="BP42" s="710"/>
      <c r="BQ42" s="710"/>
      <c r="BR42" s="710"/>
      <c r="BS42" s="710"/>
      <c r="BT42" s="710"/>
      <c r="BU42" s="711"/>
      <c r="BV42" s="769">
        <v>282</v>
      </c>
      <c r="BW42" s="770"/>
      <c r="BX42" s="770"/>
      <c r="BY42" s="770"/>
      <c r="BZ42" s="770"/>
      <c r="CA42" s="770"/>
      <c r="CB42" s="777"/>
      <c r="CD42" s="681" t="s">
        <v>355</v>
      </c>
      <c r="CE42" s="682"/>
      <c r="CF42" s="682"/>
      <c r="CG42" s="682"/>
      <c r="CH42" s="682"/>
      <c r="CI42" s="682"/>
      <c r="CJ42" s="682"/>
      <c r="CK42" s="682"/>
      <c r="CL42" s="682"/>
      <c r="CM42" s="682"/>
      <c r="CN42" s="682"/>
      <c r="CO42" s="682"/>
      <c r="CP42" s="682"/>
      <c r="CQ42" s="683"/>
      <c r="CR42" s="684">
        <v>631762</v>
      </c>
      <c r="CS42" s="685"/>
      <c r="CT42" s="685"/>
      <c r="CU42" s="685"/>
      <c r="CV42" s="685"/>
      <c r="CW42" s="685"/>
      <c r="CX42" s="685"/>
      <c r="CY42" s="686"/>
      <c r="CZ42" s="689">
        <v>10</v>
      </c>
      <c r="DA42" s="690"/>
      <c r="DB42" s="690"/>
      <c r="DC42" s="702"/>
      <c r="DD42" s="693">
        <v>210742</v>
      </c>
      <c r="DE42" s="685"/>
      <c r="DF42" s="685"/>
      <c r="DG42" s="685"/>
      <c r="DH42" s="685"/>
      <c r="DI42" s="685"/>
      <c r="DJ42" s="685"/>
      <c r="DK42" s="686"/>
      <c r="DL42" s="771"/>
      <c r="DM42" s="772"/>
      <c r="DN42" s="772"/>
      <c r="DO42" s="772"/>
      <c r="DP42" s="772"/>
      <c r="DQ42" s="772"/>
      <c r="DR42" s="772"/>
      <c r="DS42" s="772"/>
      <c r="DT42" s="772"/>
      <c r="DU42" s="772"/>
      <c r="DV42" s="773"/>
      <c r="DW42" s="774"/>
      <c r="DX42" s="775"/>
      <c r="DY42" s="775"/>
      <c r="DZ42" s="775"/>
      <c r="EA42" s="775"/>
      <c r="EB42" s="775"/>
      <c r="EC42" s="776"/>
    </row>
    <row r="43" spans="2:133" ht="11.25" customHeight="1" x14ac:dyDescent="0.15">
      <c r="BV43" s="236"/>
      <c r="BW43" s="236"/>
      <c r="BX43" s="236"/>
      <c r="BY43" s="236"/>
      <c r="BZ43" s="236"/>
      <c r="CA43" s="236"/>
      <c r="CB43" s="236"/>
      <c r="CD43" s="681" t="s">
        <v>356</v>
      </c>
      <c r="CE43" s="682"/>
      <c r="CF43" s="682"/>
      <c r="CG43" s="682"/>
      <c r="CH43" s="682"/>
      <c r="CI43" s="682"/>
      <c r="CJ43" s="682"/>
      <c r="CK43" s="682"/>
      <c r="CL43" s="682"/>
      <c r="CM43" s="682"/>
      <c r="CN43" s="682"/>
      <c r="CO43" s="682"/>
      <c r="CP43" s="682"/>
      <c r="CQ43" s="683"/>
      <c r="CR43" s="684">
        <v>16009</v>
      </c>
      <c r="CS43" s="720"/>
      <c r="CT43" s="720"/>
      <c r="CU43" s="720"/>
      <c r="CV43" s="720"/>
      <c r="CW43" s="720"/>
      <c r="CX43" s="720"/>
      <c r="CY43" s="721"/>
      <c r="CZ43" s="689">
        <v>0.3</v>
      </c>
      <c r="DA43" s="718"/>
      <c r="DB43" s="718"/>
      <c r="DC43" s="722"/>
      <c r="DD43" s="693">
        <v>16009</v>
      </c>
      <c r="DE43" s="720"/>
      <c r="DF43" s="720"/>
      <c r="DG43" s="720"/>
      <c r="DH43" s="720"/>
      <c r="DI43" s="720"/>
      <c r="DJ43" s="720"/>
      <c r="DK43" s="721"/>
      <c r="DL43" s="771"/>
      <c r="DM43" s="772"/>
      <c r="DN43" s="772"/>
      <c r="DO43" s="772"/>
      <c r="DP43" s="772"/>
      <c r="DQ43" s="772"/>
      <c r="DR43" s="772"/>
      <c r="DS43" s="772"/>
      <c r="DT43" s="772"/>
      <c r="DU43" s="772"/>
      <c r="DV43" s="773"/>
      <c r="DW43" s="774"/>
      <c r="DX43" s="775"/>
      <c r="DY43" s="775"/>
      <c r="DZ43" s="775"/>
      <c r="EA43" s="775"/>
      <c r="EB43" s="775"/>
      <c r="EC43" s="776"/>
    </row>
    <row r="44" spans="2:133" ht="11.25" customHeight="1" x14ac:dyDescent="0.15">
      <c r="CD44" s="796" t="s">
        <v>304</v>
      </c>
      <c r="CE44" s="797"/>
      <c r="CF44" s="681" t="s">
        <v>357</v>
      </c>
      <c r="CG44" s="682"/>
      <c r="CH44" s="682"/>
      <c r="CI44" s="682"/>
      <c r="CJ44" s="682"/>
      <c r="CK44" s="682"/>
      <c r="CL44" s="682"/>
      <c r="CM44" s="682"/>
      <c r="CN44" s="682"/>
      <c r="CO44" s="682"/>
      <c r="CP44" s="682"/>
      <c r="CQ44" s="683"/>
      <c r="CR44" s="684">
        <v>631762</v>
      </c>
      <c r="CS44" s="685"/>
      <c r="CT44" s="685"/>
      <c r="CU44" s="685"/>
      <c r="CV44" s="685"/>
      <c r="CW44" s="685"/>
      <c r="CX44" s="685"/>
      <c r="CY44" s="686"/>
      <c r="CZ44" s="689">
        <v>10</v>
      </c>
      <c r="DA44" s="690"/>
      <c r="DB44" s="690"/>
      <c r="DC44" s="702"/>
      <c r="DD44" s="693">
        <v>210742</v>
      </c>
      <c r="DE44" s="685"/>
      <c r="DF44" s="685"/>
      <c r="DG44" s="685"/>
      <c r="DH44" s="685"/>
      <c r="DI44" s="685"/>
      <c r="DJ44" s="685"/>
      <c r="DK44" s="686"/>
      <c r="DL44" s="771"/>
      <c r="DM44" s="772"/>
      <c r="DN44" s="772"/>
      <c r="DO44" s="772"/>
      <c r="DP44" s="772"/>
      <c r="DQ44" s="772"/>
      <c r="DR44" s="772"/>
      <c r="DS44" s="772"/>
      <c r="DT44" s="772"/>
      <c r="DU44" s="772"/>
      <c r="DV44" s="773"/>
      <c r="DW44" s="774"/>
      <c r="DX44" s="775"/>
      <c r="DY44" s="775"/>
      <c r="DZ44" s="775"/>
      <c r="EA44" s="775"/>
      <c r="EB44" s="775"/>
      <c r="EC44" s="776"/>
    </row>
    <row r="45" spans="2:133" ht="11.25" customHeight="1" x14ac:dyDescent="0.15">
      <c r="CD45" s="798"/>
      <c r="CE45" s="799"/>
      <c r="CF45" s="681" t="s">
        <v>358</v>
      </c>
      <c r="CG45" s="682"/>
      <c r="CH45" s="682"/>
      <c r="CI45" s="682"/>
      <c r="CJ45" s="682"/>
      <c r="CK45" s="682"/>
      <c r="CL45" s="682"/>
      <c r="CM45" s="682"/>
      <c r="CN45" s="682"/>
      <c r="CO45" s="682"/>
      <c r="CP45" s="682"/>
      <c r="CQ45" s="683"/>
      <c r="CR45" s="684">
        <v>349793</v>
      </c>
      <c r="CS45" s="720"/>
      <c r="CT45" s="720"/>
      <c r="CU45" s="720"/>
      <c r="CV45" s="720"/>
      <c r="CW45" s="720"/>
      <c r="CX45" s="720"/>
      <c r="CY45" s="721"/>
      <c r="CZ45" s="689">
        <v>5.5</v>
      </c>
      <c r="DA45" s="718"/>
      <c r="DB45" s="718"/>
      <c r="DC45" s="722"/>
      <c r="DD45" s="693">
        <v>49673</v>
      </c>
      <c r="DE45" s="720"/>
      <c r="DF45" s="720"/>
      <c r="DG45" s="720"/>
      <c r="DH45" s="720"/>
      <c r="DI45" s="720"/>
      <c r="DJ45" s="720"/>
      <c r="DK45" s="721"/>
      <c r="DL45" s="771"/>
      <c r="DM45" s="772"/>
      <c r="DN45" s="772"/>
      <c r="DO45" s="772"/>
      <c r="DP45" s="772"/>
      <c r="DQ45" s="772"/>
      <c r="DR45" s="772"/>
      <c r="DS45" s="772"/>
      <c r="DT45" s="772"/>
      <c r="DU45" s="772"/>
      <c r="DV45" s="773"/>
      <c r="DW45" s="774"/>
      <c r="DX45" s="775"/>
      <c r="DY45" s="775"/>
      <c r="DZ45" s="775"/>
      <c r="EA45" s="775"/>
      <c r="EB45" s="775"/>
      <c r="EC45" s="776"/>
    </row>
    <row r="46" spans="2:133" ht="11.25" customHeight="1" x14ac:dyDescent="0.15">
      <c r="B46" s="228" t="s">
        <v>359</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798"/>
      <c r="CE46" s="799"/>
      <c r="CF46" s="681" t="s">
        <v>360</v>
      </c>
      <c r="CG46" s="682"/>
      <c r="CH46" s="682"/>
      <c r="CI46" s="682"/>
      <c r="CJ46" s="682"/>
      <c r="CK46" s="682"/>
      <c r="CL46" s="682"/>
      <c r="CM46" s="682"/>
      <c r="CN46" s="682"/>
      <c r="CO46" s="682"/>
      <c r="CP46" s="682"/>
      <c r="CQ46" s="683"/>
      <c r="CR46" s="684">
        <v>281969</v>
      </c>
      <c r="CS46" s="685"/>
      <c r="CT46" s="685"/>
      <c r="CU46" s="685"/>
      <c r="CV46" s="685"/>
      <c r="CW46" s="685"/>
      <c r="CX46" s="685"/>
      <c r="CY46" s="686"/>
      <c r="CZ46" s="689">
        <v>4.5</v>
      </c>
      <c r="DA46" s="690"/>
      <c r="DB46" s="690"/>
      <c r="DC46" s="702"/>
      <c r="DD46" s="693">
        <v>161069</v>
      </c>
      <c r="DE46" s="685"/>
      <c r="DF46" s="685"/>
      <c r="DG46" s="685"/>
      <c r="DH46" s="685"/>
      <c r="DI46" s="685"/>
      <c r="DJ46" s="685"/>
      <c r="DK46" s="686"/>
      <c r="DL46" s="771"/>
      <c r="DM46" s="772"/>
      <c r="DN46" s="772"/>
      <c r="DO46" s="772"/>
      <c r="DP46" s="772"/>
      <c r="DQ46" s="772"/>
      <c r="DR46" s="772"/>
      <c r="DS46" s="772"/>
      <c r="DT46" s="772"/>
      <c r="DU46" s="772"/>
      <c r="DV46" s="773"/>
      <c r="DW46" s="774"/>
      <c r="DX46" s="775"/>
      <c r="DY46" s="775"/>
      <c r="DZ46" s="775"/>
      <c r="EA46" s="775"/>
      <c r="EB46" s="775"/>
      <c r="EC46" s="776"/>
    </row>
    <row r="47" spans="2:133" ht="11.25" customHeight="1" x14ac:dyDescent="0.15">
      <c r="B47" s="238" t="s">
        <v>361</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98"/>
      <c r="CE47" s="799"/>
      <c r="CF47" s="681" t="s">
        <v>362</v>
      </c>
      <c r="CG47" s="682"/>
      <c r="CH47" s="682"/>
      <c r="CI47" s="682"/>
      <c r="CJ47" s="682"/>
      <c r="CK47" s="682"/>
      <c r="CL47" s="682"/>
      <c r="CM47" s="682"/>
      <c r="CN47" s="682"/>
      <c r="CO47" s="682"/>
      <c r="CP47" s="682"/>
      <c r="CQ47" s="683"/>
      <c r="CR47" s="684" t="s">
        <v>136</v>
      </c>
      <c r="CS47" s="720"/>
      <c r="CT47" s="720"/>
      <c r="CU47" s="720"/>
      <c r="CV47" s="720"/>
      <c r="CW47" s="720"/>
      <c r="CX47" s="720"/>
      <c r="CY47" s="721"/>
      <c r="CZ47" s="689" t="s">
        <v>234</v>
      </c>
      <c r="DA47" s="718"/>
      <c r="DB47" s="718"/>
      <c r="DC47" s="722"/>
      <c r="DD47" s="693" t="s">
        <v>234</v>
      </c>
      <c r="DE47" s="720"/>
      <c r="DF47" s="720"/>
      <c r="DG47" s="720"/>
      <c r="DH47" s="720"/>
      <c r="DI47" s="720"/>
      <c r="DJ47" s="720"/>
      <c r="DK47" s="721"/>
      <c r="DL47" s="771"/>
      <c r="DM47" s="772"/>
      <c r="DN47" s="772"/>
      <c r="DO47" s="772"/>
      <c r="DP47" s="772"/>
      <c r="DQ47" s="772"/>
      <c r="DR47" s="772"/>
      <c r="DS47" s="772"/>
      <c r="DT47" s="772"/>
      <c r="DU47" s="772"/>
      <c r="DV47" s="773"/>
      <c r="DW47" s="774"/>
      <c r="DX47" s="775"/>
      <c r="DY47" s="775"/>
      <c r="DZ47" s="775"/>
      <c r="EA47" s="775"/>
      <c r="EB47" s="775"/>
      <c r="EC47" s="776"/>
    </row>
    <row r="48" spans="2:133" x14ac:dyDescent="0.15">
      <c r="B48" s="239" t="s">
        <v>363</v>
      </c>
      <c r="CD48" s="800"/>
      <c r="CE48" s="801"/>
      <c r="CF48" s="681" t="s">
        <v>364</v>
      </c>
      <c r="CG48" s="682"/>
      <c r="CH48" s="682"/>
      <c r="CI48" s="682"/>
      <c r="CJ48" s="682"/>
      <c r="CK48" s="682"/>
      <c r="CL48" s="682"/>
      <c r="CM48" s="682"/>
      <c r="CN48" s="682"/>
      <c r="CO48" s="682"/>
      <c r="CP48" s="682"/>
      <c r="CQ48" s="683"/>
      <c r="CR48" s="684" t="s">
        <v>136</v>
      </c>
      <c r="CS48" s="685"/>
      <c r="CT48" s="685"/>
      <c r="CU48" s="685"/>
      <c r="CV48" s="685"/>
      <c r="CW48" s="685"/>
      <c r="CX48" s="685"/>
      <c r="CY48" s="686"/>
      <c r="CZ48" s="689" t="s">
        <v>136</v>
      </c>
      <c r="DA48" s="690"/>
      <c r="DB48" s="690"/>
      <c r="DC48" s="702"/>
      <c r="DD48" s="693" t="s">
        <v>136</v>
      </c>
      <c r="DE48" s="685"/>
      <c r="DF48" s="685"/>
      <c r="DG48" s="685"/>
      <c r="DH48" s="685"/>
      <c r="DI48" s="685"/>
      <c r="DJ48" s="685"/>
      <c r="DK48" s="686"/>
      <c r="DL48" s="771"/>
      <c r="DM48" s="772"/>
      <c r="DN48" s="772"/>
      <c r="DO48" s="772"/>
      <c r="DP48" s="772"/>
      <c r="DQ48" s="772"/>
      <c r="DR48" s="772"/>
      <c r="DS48" s="772"/>
      <c r="DT48" s="772"/>
      <c r="DU48" s="772"/>
      <c r="DV48" s="773"/>
      <c r="DW48" s="774"/>
      <c r="DX48" s="775"/>
      <c r="DY48" s="775"/>
      <c r="DZ48" s="775"/>
      <c r="EA48" s="775"/>
      <c r="EB48" s="775"/>
      <c r="EC48" s="776"/>
    </row>
    <row r="49" spans="82:133" ht="11.25" customHeight="1" x14ac:dyDescent="0.15">
      <c r="CD49" s="725" t="s">
        <v>365</v>
      </c>
      <c r="CE49" s="726"/>
      <c r="CF49" s="726"/>
      <c r="CG49" s="726"/>
      <c r="CH49" s="726"/>
      <c r="CI49" s="726"/>
      <c r="CJ49" s="726"/>
      <c r="CK49" s="726"/>
      <c r="CL49" s="726"/>
      <c r="CM49" s="726"/>
      <c r="CN49" s="726"/>
      <c r="CO49" s="726"/>
      <c r="CP49" s="726"/>
      <c r="CQ49" s="727"/>
      <c r="CR49" s="769">
        <v>6335574</v>
      </c>
      <c r="CS49" s="755"/>
      <c r="CT49" s="755"/>
      <c r="CU49" s="755"/>
      <c r="CV49" s="755"/>
      <c r="CW49" s="755"/>
      <c r="CX49" s="755"/>
      <c r="CY49" s="786"/>
      <c r="CZ49" s="781">
        <v>100</v>
      </c>
      <c r="DA49" s="787"/>
      <c r="DB49" s="787"/>
      <c r="DC49" s="788"/>
      <c r="DD49" s="789">
        <v>4660839</v>
      </c>
      <c r="DE49" s="755"/>
      <c r="DF49" s="755"/>
      <c r="DG49" s="755"/>
      <c r="DH49" s="755"/>
      <c r="DI49" s="755"/>
      <c r="DJ49" s="755"/>
      <c r="DK49" s="786"/>
      <c r="DL49" s="790"/>
      <c r="DM49" s="791"/>
      <c r="DN49" s="791"/>
      <c r="DO49" s="791"/>
      <c r="DP49" s="791"/>
      <c r="DQ49" s="791"/>
      <c r="DR49" s="791"/>
      <c r="DS49" s="791"/>
      <c r="DT49" s="791"/>
      <c r="DU49" s="791"/>
      <c r="DV49" s="792"/>
      <c r="DW49" s="793"/>
      <c r="DX49" s="794"/>
      <c r="DY49" s="794"/>
      <c r="DZ49" s="794"/>
      <c r="EA49" s="794"/>
      <c r="EB49" s="794"/>
      <c r="EC49" s="795"/>
    </row>
  </sheetData>
  <sheetProtection algorithmName="SHA-512" hashValue="Bd9Vf1Ki56mYuo0nF8wHN6YmXdL0AOQ3kNH/G9ladkJkLjpaf80bIOY2qL0UAeTZSXjF3bWzFLNQ5VcQBZPi6w==" saltValue="dbtKFMw4Ln253ZtWmW5H3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366</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831" t="s">
        <v>367</v>
      </c>
      <c r="DK2" s="832"/>
      <c r="DL2" s="832"/>
      <c r="DM2" s="832"/>
      <c r="DN2" s="832"/>
      <c r="DO2" s="833"/>
      <c r="DP2" s="248"/>
      <c r="DQ2" s="831" t="s">
        <v>368</v>
      </c>
      <c r="DR2" s="832"/>
      <c r="DS2" s="832"/>
      <c r="DT2" s="832"/>
      <c r="DU2" s="832"/>
      <c r="DV2" s="832"/>
      <c r="DW2" s="832"/>
      <c r="DX2" s="832"/>
      <c r="DY2" s="832"/>
      <c r="DZ2" s="833"/>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834" t="s">
        <v>369</v>
      </c>
      <c r="B4" s="834"/>
      <c r="C4" s="834"/>
      <c r="D4" s="834"/>
      <c r="E4" s="834"/>
      <c r="F4" s="834"/>
      <c r="G4" s="834"/>
      <c r="H4" s="834"/>
      <c r="I4" s="834"/>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834"/>
      <c r="AM4" s="834"/>
      <c r="AN4" s="834"/>
      <c r="AO4" s="834"/>
      <c r="AP4" s="834"/>
      <c r="AQ4" s="834"/>
      <c r="AR4" s="834"/>
      <c r="AS4" s="834"/>
      <c r="AT4" s="834"/>
      <c r="AU4" s="834"/>
      <c r="AV4" s="834"/>
      <c r="AW4" s="834"/>
      <c r="AX4" s="834"/>
      <c r="AY4" s="834"/>
      <c r="AZ4" s="251"/>
      <c r="BA4" s="251"/>
      <c r="BB4" s="251"/>
      <c r="BC4" s="251"/>
      <c r="BD4" s="251"/>
      <c r="BE4" s="252"/>
      <c r="BF4" s="252"/>
      <c r="BG4" s="252"/>
      <c r="BH4" s="252"/>
      <c r="BI4" s="252"/>
      <c r="BJ4" s="252"/>
      <c r="BK4" s="252"/>
      <c r="BL4" s="252"/>
      <c r="BM4" s="252"/>
      <c r="BN4" s="252"/>
      <c r="BO4" s="252"/>
      <c r="BP4" s="252"/>
      <c r="BQ4" s="251" t="s">
        <v>370</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825" t="s">
        <v>371</v>
      </c>
      <c r="B5" s="826"/>
      <c r="C5" s="826"/>
      <c r="D5" s="826"/>
      <c r="E5" s="826"/>
      <c r="F5" s="826"/>
      <c r="G5" s="826"/>
      <c r="H5" s="826"/>
      <c r="I5" s="826"/>
      <c r="J5" s="826"/>
      <c r="K5" s="826"/>
      <c r="L5" s="826"/>
      <c r="M5" s="826"/>
      <c r="N5" s="826"/>
      <c r="O5" s="826"/>
      <c r="P5" s="827"/>
      <c r="Q5" s="802" t="s">
        <v>372</v>
      </c>
      <c r="R5" s="803"/>
      <c r="S5" s="803"/>
      <c r="T5" s="803"/>
      <c r="U5" s="804"/>
      <c r="V5" s="802" t="s">
        <v>373</v>
      </c>
      <c r="W5" s="803"/>
      <c r="X5" s="803"/>
      <c r="Y5" s="803"/>
      <c r="Z5" s="804"/>
      <c r="AA5" s="802" t="s">
        <v>374</v>
      </c>
      <c r="AB5" s="803"/>
      <c r="AC5" s="803"/>
      <c r="AD5" s="803"/>
      <c r="AE5" s="803"/>
      <c r="AF5" s="835" t="s">
        <v>375</v>
      </c>
      <c r="AG5" s="803"/>
      <c r="AH5" s="803"/>
      <c r="AI5" s="803"/>
      <c r="AJ5" s="814"/>
      <c r="AK5" s="803" t="s">
        <v>376</v>
      </c>
      <c r="AL5" s="803"/>
      <c r="AM5" s="803"/>
      <c r="AN5" s="803"/>
      <c r="AO5" s="804"/>
      <c r="AP5" s="802" t="s">
        <v>377</v>
      </c>
      <c r="AQ5" s="803"/>
      <c r="AR5" s="803"/>
      <c r="AS5" s="803"/>
      <c r="AT5" s="804"/>
      <c r="AU5" s="802" t="s">
        <v>378</v>
      </c>
      <c r="AV5" s="803"/>
      <c r="AW5" s="803"/>
      <c r="AX5" s="803"/>
      <c r="AY5" s="814"/>
      <c r="AZ5" s="255"/>
      <c r="BA5" s="255"/>
      <c r="BB5" s="255"/>
      <c r="BC5" s="255"/>
      <c r="BD5" s="255"/>
      <c r="BE5" s="256"/>
      <c r="BF5" s="256"/>
      <c r="BG5" s="256"/>
      <c r="BH5" s="256"/>
      <c r="BI5" s="256"/>
      <c r="BJ5" s="256"/>
      <c r="BK5" s="256"/>
      <c r="BL5" s="256"/>
      <c r="BM5" s="256"/>
      <c r="BN5" s="256"/>
      <c r="BO5" s="256"/>
      <c r="BP5" s="256"/>
      <c r="BQ5" s="825" t="s">
        <v>379</v>
      </c>
      <c r="BR5" s="826"/>
      <c r="BS5" s="826"/>
      <c r="BT5" s="826"/>
      <c r="BU5" s="826"/>
      <c r="BV5" s="826"/>
      <c r="BW5" s="826"/>
      <c r="BX5" s="826"/>
      <c r="BY5" s="826"/>
      <c r="BZ5" s="826"/>
      <c r="CA5" s="826"/>
      <c r="CB5" s="826"/>
      <c r="CC5" s="826"/>
      <c r="CD5" s="826"/>
      <c r="CE5" s="826"/>
      <c r="CF5" s="826"/>
      <c r="CG5" s="827"/>
      <c r="CH5" s="802" t="s">
        <v>380</v>
      </c>
      <c r="CI5" s="803"/>
      <c r="CJ5" s="803"/>
      <c r="CK5" s="803"/>
      <c r="CL5" s="804"/>
      <c r="CM5" s="802" t="s">
        <v>381</v>
      </c>
      <c r="CN5" s="803"/>
      <c r="CO5" s="803"/>
      <c r="CP5" s="803"/>
      <c r="CQ5" s="804"/>
      <c r="CR5" s="802" t="s">
        <v>382</v>
      </c>
      <c r="CS5" s="803"/>
      <c r="CT5" s="803"/>
      <c r="CU5" s="803"/>
      <c r="CV5" s="804"/>
      <c r="CW5" s="802" t="s">
        <v>383</v>
      </c>
      <c r="CX5" s="803"/>
      <c r="CY5" s="803"/>
      <c r="CZ5" s="803"/>
      <c r="DA5" s="804"/>
      <c r="DB5" s="802" t="s">
        <v>384</v>
      </c>
      <c r="DC5" s="803"/>
      <c r="DD5" s="803"/>
      <c r="DE5" s="803"/>
      <c r="DF5" s="804"/>
      <c r="DG5" s="808" t="s">
        <v>385</v>
      </c>
      <c r="DH5" s="809"/>
      <c r="DI5" s="809"/>
      <c r="DJ5" s="809"/>
      <c r="DK5" s="810"/>
      <c r="DL5" s="808" t="s">
        <v>386</v>
      </c>
      <c r="DM5" s="809"/>
      <c r="DN5" s="809"/>
      <c r="DO5" s="809"/>
      <c r="DP5" s="810"/>
      <c r="DQ5" s="802" t="s">
        <v>387</v>
      </c>
      <c r="DR5" s="803"/>
      <c r="DS5" s="803"/>
      <c r="DT5" s="803"/>
      <c r="DU5" s="804"/>
      <c r="DV5" s="802" t="s">
        <v>378</v>
      </c>
      <c r="DW5" s="803"/>
      <c r="DX5" s="803"/>
      <c r="DY5" s="803"/>
      <c r="DZ5" s="814"/>
      <c r="EA5" s="253"/>
    </row>
    <row r="6" spans="1:131" s="254" customFormat="1" ht="26.25" customHeight="1" thickBot="1" x14ac:dyDescent="0.2">
      <c r="A6" s="828"/>
      <c r="B6" s="829"/>
      <c r="C6" s="829"/>
      <c r="D6" s="829"/>
      <c r="E6" s="829"/>
      <c r="F6" s="829"/>
      <c r="G6" s="829"/>
      <c r="H6" s="829"/>
      <c r="I6" s="829"/>
      <c r="J6" s="829"/>
      <c r="K6" s="829"/>
      <c r="L6" s="829"/>
      <c r="M6" s="829"/>
      <c r="N6" s="829"/>
      <c r="O6" s="829"/>
      <c r="P6" s="830"/>
      <c r="Q6" s="805"/>
      <c r="R6" s="806"/>
      <c r="S6" s="806"/>
      <c r="T6" s="806"/>
      <c r="U6" s="807"/>
      <c r="V6" s="805"/>
      <c r="W6" s="806"/>
      <c r="X6" s="806"/>
      <c r="Y6" s="806"/>
      <c r="Z6" s="807"/>
      <c r="AA6" s="805"/>
      <c r="AB6" s="806"/>
      <c r="AC6" s="806"/>
      <c r="AD6" s="806"/>
      <c r="AE6" s="806"/>
      <c r="AF6" s="836"/>
      <c r="AG6" s="806"/>
      <c r="AH6" s="806"/>
      <c r="AI6" s="806"/>
      <c r="AJ6" s="815"/>
      <c r="AK6" s="806"/>
      <c r="AL6" s="806"/>
      <c r="AM6" s="806"/>
      <c r="AN6" s="806"/>
      <c r="AO6" s="807"/>
      <c r="AP6" s="805"/>
      <c r="AQ6" s="806"/>
      <c r="AR6" s="806"/>
      <c r="AS6" s="806"/>
      <c r="AT6" s="807"/>
      <c r="AU6" s="805"/>
      <c r="AV6" s="806"/>
      <c r="AW6" s="806"/>
      <c r="AX6" s="806"/>
      <c r="AY6" s="815"/>
      <c r="AZ6" s="251"/>
      <c r="BA6" s="251"/>
      <c r="BB6" s="251"/>
      <c r="BC6" s="251"/>
      <c r="BD6" s="251"/>
      <c r="BE6" s="252"/>
      <c r="BF6" s="252"/>
      <c r="BG6" s="252"/>
      <c r="BH6" s="252"/>
      <c r="BI6" s="252"/>
      <c r="BJ6" s="252"/>
      <c r="BK6" s="252"/>
      <c r="BL6" s="252"/>
      <c r="BM6" s="252"/>
      <c r="BN6" s="252"/>
      <c r="BO6" s="252"/>
      <c r="BP6" s="252"/>
      <c r="BQ6" s="828"/>
      <c r="BR6" s="829"/>
      <c r="BS6" s="829"/>
      <c r="BT6" s="829"/>
      <c r="BU6" s="829"/>
      <c r="BV6" s="829"/>
      <c r="BW6" s="829"/>
      <c r="BX6" s="829"/>
      <c r="BY6" s="829"/>
      <c r="BZ6" s="829"/>
      <c r="CA6" s="829"/>
      <c r="CB6" s="829"/>
      <c r="CC6" s="829"/>
      <c r="CD6" s="829"/>
      <c r="CE6" s="829"/>
      <c r="CF6" s="829"/>
      <c r="CG6" s="830"/>
      <c r="CH6" s="805"/>
      <c r="CI6" s="806"/>
      <c r="CJ6" s="806"/>
      <c r="CK6" s="806"/>
      <c r="CL6" s="807"/>
      <c r="CM6" s="805"/>
      <c r="CN6" s="806"/>
      <c r="CO6" s="806"/>
      <c r="CP6" s="806"/>
      <c r="CQ6" s="807"/>
      <c r="CR6" s="805"/>
      <c r="CS6" s="806"/>
      <c r="CT6" s="806"/>
      <c r="CU6" s="806"/>
      <c r="CV6" s="807"/>
      <c r="CW6" s="805"/>
      <c r="CX6" s="806"/>
      <c r="CY6" s="806"/>
      <c r="CZ6" s="806"/>
      <c r="DA6" s="807"/>
      <c r="DB6" s="805"/>
      <c r="DC6" s="806"/>
      <c r="DD6" s="806"/>
      <c r="DE6" s="806"/>
      <c r="DF6" s="807"/>
      <c r="DG6" s="811"/>
      <c r="DH6" s="812"/>
      <c r="DI6" s="812"/>
      <c r="DJ6" s="812"/>
      <c r="DK6" s="813"/>
      <c r="DL6" s="811"/>
      <c r="DM6" s="812"/>
      <c r="DN6" s="812"/>
      <c r="DO6" s="812"/>
      <c r="DP6" s="813"/>
      <c r="DQ6" s="805"/>
      <c r="DR6" s="806"/>
      <c r="DS6" s="806"/>
      <c r="DT6" s="806"/>
      <c r="DU6" s="807"/>
      <c r="DV6" s="805"/>
      <c r="DW6" s="806"/>
      <c r="DX6" s="806"/>
      <c r="DY6" s="806"/>
      <c r="DZ6" s="815"/>
      <c r="EA6" s="253"/>
    </row>
    <row r="7" spans="1:131" s="254" customFormat="1" ht="26.25" customHeight="1" thickTop="1" x14ac:dyDescent="0.15">
      <c r="A7" s="257">
        <v>1</v>
      </c>
      <c r="B7" s="816" t="s">
        <v>388</v>
      </c>
      <c r="C7" s="817"/>
      <c r="D7" s="817"/>
      <c r="E7" s="817"/>
      <c r="F7" s="817"/>
      <c r="G7" s="817"/>
      <c r="H7" s="817"/>
      <c r="I7" s="817"/>
      <c r="J7" s="817"/>
      <c r="K7" s="817"/>
      <c r="L7" s="817"/>
      <c r="M7" s="817"/>
      <c r="N7" s="817"/>
      <c r="O7" s="817"/>
      <c r="P7" s="818"/>
      <c r="Q7" s="819">
        <v>6699</v>
      </c>
      <c r="R7" s="820"/>
      <c r="S7" s="820"/>
      <c r="T7" s="820"/>
      <c r="U7" s="820"/>
      <c r="V7" s="820">
        <v>6336</v>
      </c>
      <c r="W7" s="820"/>
      <c r="X7" s="820"/>
      <c r="Y7" s="820"/>
      <c r="Z7" s="820"/>
      <c r="AA7" s="820">
        <v>364</v>
      </c>
      <c r="AB7" s="820"/>
      <c r="AC7" s="820"/>
      <c r="AD7" s="820"/>
      <c r="AE7" s="821"/>
      <c r="AF7" s="822">
        <v>329</v>
      </c>
      <c r="AG7" s="823"/>
      <c r="AH7" s="823"/>
      <c r="AI7" s="823"/>
      <c r="AJ7" s="824"/>
      <c r="AK7" s="859">
        <v>191</v>
      </c>
      <c r="AL7" s="860"/>
      <c r="AM7" s="860"/>
      <c r="AN7" s="860"/>
      <c r="AO7" s="860"/>
      <c r="AP7" s="860">
        <v>7293</v>
      </c>
      <c r="AQ7" s="860"/>
      <c r="AR7" s="860"/>
      <c r="AS7" s="860"/>
      <c r="AT7" s="860"/>
      <c r="AU7" s="861" t="s">
        <v>579</v>
      </c>
      <c r="AV7" s="861"/>
      <c r="AW7" s="861"/>
      <c r="AX7" s="861"/>
      <c r="AY7" s="862"/>
      <c r="AZ7" s="251"/>
      <c r="BA7" s="251"/>
      <c r="BB7" s="251"/>
      <c r="BC7" s="251"/>
      <c r="BD7" s="251"/>
      <c r="BE7" s="252"/>
      <c r="BF7" s="252"/>
      <c r="BG7" s="252"/>
      <c r="BH7" s="252"/>
      <c r="BI7" s="252"/>
      <c r="BJ7" s="252"/>
      <c r="BK7" s="252"/>
      <c r="BL7" s="252"/>
      <c r="BM7" s="252"/>
      <c r="BN7" s="252"/>
      <c r="BO7" s="252"/>
      <c r="BP7" s="252"/>
      <c r="BQ7" s="258">
        <v>1</v>
      </c>
      <c r="BR7" s="259"/>
      <c r="BS7" s="863"/>
      <c r="BT7" s="864"/>
      <c r="BU7" s="864"/>
      <c r="BV7" s="864"/>
      <c r="BW7" s="864"/>
      <c r="BX7" s="864"/>
      <c r="BY7" s="864"/>
      <c r="BZ7" s="864"/>
      <c r="CA7" s="864"/>
      <c r="CB7" s="864"/>
      <c r="CC7" s="864"/>
      <c r="CD7" s="864"/>
      <c r="CE7" s="864"/>
      <c r="CF7" s="864"/>
      <c r="CG7" s="865"/>
      <c r="CH7" s="856"/>
      <c r="CI7" s="857"/>
      <c r="CJ7" s="857"/>
      <c r="CK7" s="857"/>
      <c r="CL7" s="858"/>
      <c r="CM7" s="856"/>
      <c r="CN7" s="857"/>
      <c r="CO7" s="857"/>
      <c r="CP7" s="857"/>
      <c r="CQ7" s="858"/>
      <c r="CR7" s="856"/>
      <c r="CS7" s="857"/>
      <c r="CT7" s="857"/>
      <c r="CU7" s="857"/>
      <c r="CV7" s="858"/>
      <c r="CW7" s="856"/>
      <c r="CX7" s="857"/>
      <c r="CY7" s="857"/>
      <c r="CZ7" s="857"/>
      <c r="DA7" s="858"/>
      <c r="DB7" s="856"/>
      <c r="DC7" s="857"/>
      <c r="DD7" s="857"/>
      <c r="DE7" s="857"/>
      <c r="DF7" s="858"/>
      <c r="DG7" s="856"/>
      <c r="DH7" s="857"/>
      <c r="DI7" s="857"/>
      <c r="DJ7" s="857"/>
      <c r="DK7" s="858"/>
      <c r="DL7" s="856"/>
      <c r="DM7" s="857"/>
      <c r="DN7" s="857"/>
      <c r="DO7" s="857"/>
      <c r="DP7" s="858"/>
      <c r="DQ7" s="856"/>
      <c r="DR7" s="857"/>
      <c r="DS7" s="857"/>
      <c r="DT7" s="857"/>
      <c r="DU7" s="858"/>
      <c r="DV7" s="837"/>
      <c r="DW7" s="838"/>
      <c r="DX7" s="838"/>
      <c r="DY7" s="838"/>
      <c r="DZ7" s="839"/>
      <c r="EA7" s="253"/>
    </row>
    <row r="8" spans="1:131" s="254" customFormat="1" ht="26.25" customHeight="1" x14ac:dyDescent="0.15">
      <c r="A8" s="260">
        <v>2</v>
      </c>
      <c r="B8" s="840"/>
      <c r="C8" s="841"/>
      <c r="D8" s="841"/>
      <c r="E8" s="841"/>
      <c r="F8" s="841"/>
      <c r="G8" s="841"/>
      <c r="H8" s="841"/>
      <c r="I8" s="841"/>
      <c r="J8" s="841"/>
      <c r="K8" s="841"/>
      <c r="L8" s="841"/>
      <c r="M8" s="841"/>
      <c r="N8" s="841"/>
      <c r="O8" s="841"/>
      <c r="P8" s="842"/>
      <c r="Q8" s="843"/>
      <c r="R8" s="844"/>
      <c r="S8" s="844"/>
      <c r="T8" s="844"/>
      <c r="U8" s="844"/>
      <c r="V8" s="844"/>
      <c r="W8" s="844"/>
      <c r="X8" s="844"/>
      <c r="Y8" s="844"/>
      <c r="Z8" s="844"/>
      <c r="AA8" s="844"/>
      <c r="AB8" s="844"/>
      <c r="AC8" s="844"/>
      <c r="AD8" s="844"/>
      <c r="AE8" s="845"/>
      <c r="AF8" s="846"/>
      <c r="AG8" s="847"/>
      <c r="AH8" s="847"/>
      <c r="AI8" s="847"/>
      <c r="AJ8" s="848"/>
      <c r="AK8" s="849"/>
      <c r="AL8" s="850"/>
      <c r="AM8" s="850"/>
      <c r="AN8" s="850"/>
      <c r="AO8" s="850"/>
      <c r="AP8" s="850"/>
      <c r="AQ8" s="850"/>
      <c r="AR8" s="850"/>
      <c r="AS8" s="850"/>
      <c r="AT8" s="850"/>
      <c r="AU8" s="851"/>
      <c r="AV8" s="851"/>
      <c r="AW8" s="851"/>
      <c r="AX8" s="851"/>
      <c r="AY8" s="852"/>
      <c r="AZ8" s="251"/>
      <c r="BA8" s="251"/>
      <c r="BB8" s="251"/>
      <c r="BC8" s="251"/>
      <c r="BD8" s="251"/>
      <c r="BE8" s="252"/>
      <c r="BF8" s="252"/>
      <c r="BG8" s="252"/>
      <c r="BH8" s="252"/>
      <c r="BI8" s="252"/>
      <c r="BJ8" s="252"/>
      <c r="BK8" s="252"/>
      <c r="BL8" s="252"/>
      <c r="BM8" s="252"/>
      <c r="BN8" s="252"/>
      <c r="BO8" s="252"/>
      <c r="BP8" s="252"/>
      <c r="BQ8" s="261">
        <v>2</v>
      </c>
      <c r="BR8" s="262"/>
      <c r="BS8" s="853"/>
      <c r="BT8" s="854"/>
      <c r="BU8" s="854"/>
      <c r="BV8" s="854"/>
      <c r="BW8" s="854"/>
      <c r="BX8" s="854"/>
      <c r="BY8" s="854"/>
      <c r="BZ8" s="854"/>
      <c r="CA8" s="854"/>
      <c r="CB8" s="854"/>
      <c r="CC8" s="854"/>
      <c r="CD8" s="854"/>
      <c r="CE8" s="854"/>
      <c r="CF8" s="854"/>
      <c r="CG8" s="855"/>
      <c r="CH8" s="866"/>
      <c r="CI8" s="867"/>
      <c r="CJ8" s="867"/>
      <c r="CK8" s="867"/>
      <c r="CL8" s="868"/>
      <c r="CM8" s="866"/>
      <c r="CN8" s="867"/>
      <c r="CO8" s="867"/>
      <c r="CP8" s="867"/>
      <c r="CQ8" s="868"/>
      <c r="CR8" s="866"/>
      <c r="CS8" s="867"/>
      <c r="CT8" s="867"/>
      <c r="CU8" s="867"/>
      <c r="CV8" s="868"/>
      <c r="CW8" s="866"/>
      <c r="CX8" s="867"/>
      <c r="CY8" s="867"/>
      <c r="CZ8" s="867"/>
      <c r="DA8" s="868"/>
      <c r="DB8" s="866"/>
      <c r="DC8" s="867"/>
      <c r="DD8" s="867"/>
      <c r="DE8" s="867"/>
      <c r="DF8" s="868"/>
      <c r="DG8" s="866"/>
      <c r="DH8" s="867"/>
      <c r="DI8" s="867"/>
      <c r="DJ8" s="867"/>
      <c r="DK8" s="868"/>
      <c r="DL8" s="866"/>
      <c r="DM8" s="867"/>
      <c r="DN8" s="867"/>
      <c r="DO8" s="867"/>
      <c r="DP8" s="868"/>
      <c r="DQ8" s="866"/>
      <c r="DR8" s="867"/>
      <c r="DS8" s="867"/>
      <c r="DT8" s="867"/>
      <c r="DU8" s="868"/>
      <c r="DV8" s="869"/>
      <c r="DW8" s="870"/>
      <c r="DX8" s="870"/>
      <c r="DY8" s="870"/>
      <c r="DZ8" s="871"/>
      <c r="EA8" s="253"/>
    </row>
    <row r="9" spans="1:131" s="254" customFormat="1" ht="26.25" customHeight="1" x14ac:dyDescent="0.15">
      <c r="A9" s="260">
        <v>3</v>
      </c>
      <c r="B9" s="840"/>
      <c r="C9" s="841"/>
      <c r="D9" s="841"/>
      <c r="E9" s="841"/>
      <c r="F9" s="841"/>
      <c r="G9" s="841"/>
      <c r="H9" s="841"/>
      <c r="I9" s="841"/>
      <c r="J9" s="841"/>
      <c r="K9" s="841"/>
      <c r="L9" s="841"/>
      <c r="M9" s="841"/>
      <c r="N9" s="841"/>
      <c r="O9" s="841"/>
      <c r="P9" s="842"/>
      <c r="Q9" s="843"/>
      <c r="R9" s="844"/>
      <c r="S9" s="844"/>
      <c r="T9" s="844"/>
      <c r="U9" s="844"/>
      <c r="V9" s="844"/>
      <c r="W9" s="844"/>
      <c r="X9" s="844"/>
      <c r="Y9" s="844"/>
      <c r="Z9" s="844"/>
      <c r="AA9" s="844"/>
      <c r="AB9" s="844"/>
      <c r="AC9" s="844"/>
      <c r="AD9" s="844"/>
      <c r="AE9" s="845"/>
      <c r="AF9" s="846"/>
      <c r="AG9" s="847"/>
      <c r="AH9" s="847"/>
      <c r="AI9" s="847"/>
      <c r="AJ9" s="848"/>
      <c r="AK9" s="849"/>
      <c r="AL9" s="850"/>
      <c r="AM9" s="850"/>
      <c r="AN9" s="850"/>
      <c r="AO9" s="850"/>
      <c r="AP9" s="850"/>
      <c r="AQ9" s="850"/>
      <c r="AR9" s="850"/>
      <c r="AS9" s="850"/>
      <c r="AT9" s="850"/>
      <c r="AU9" s="851"/>
      <c r="AV9" s="851"/>
      <c r="AW9" s="851"/>
      <c r="AX9" s="851"/>
      <c r="AY9" s="852"/>
      <c r="AZ9" s="251"/>
      <c r="BA9" s="251"/>
      <c r="BB9" s="251"/>
      <c r="BC9" s="251"/>
      <c r="BD9" s="251"/>
      <c r="BE9" s="252"/>
      <c r="BF9" s="252"/>
      <c r="BG9" s="252"/>
      <c r="BH9" s="252"/>
      <c r="BI9" s="252"/>
      <c r="BJ9" s="252"/>
      <c r="BK9" s="252"/>
      <c r="BL9" s="252"/>
      <c r="BM9" s="252"/>
      <c r="BN9" s="252"/>
      <c r="BO9" s="252"/>
      <c r="BP9" s="252"/>
      <c r="BQ9" s="261">
        <v>3</v>
      </c>
      <c r="BR9" s="262"/>
      <c r="BS9" s="853"/>
      <c r="BT9" s="854"/>
      <c r="BU9" s="854"/>
      <c r="BV9" s="854"/>
      <c r="BW9" s="854"/>
      <c r="BX9" s="854"/>
      <c r="BY9" s="854"/>
      <c r="BZ9" s="854"/>
      <c r="CA9" s="854"/>
      <c r="CB9" s="854"/>
      <c r="CC9" s="854"/>
      <c r="CD9" s="854"/>
      <c r="CE9" s="854"/>
      <c r="CF9" s="854"/>
      <c r="CG9" s="855"/>
      <c r="CH9" s="866"/>
      <c r="CI9" s="867"/>
      <c r="CJ9" s="867"/>
      <c r="CK9" s="867"/>
      <c r="CL9" s="868"/>
      <c r="CM9" s="866"/>
      <c r="CN9" s="867"/>
      <c r="CO9" s="867"/>
      <c r="CP9" s="867"/>
      <c r="CQ9" s="868"/>
      <c r="CR9" s="866"/>
      <c r="CS9" s="867"/>
      <c r="CT9" s="867"/>
      <c r="CU9" s="867"/>
      <c r="CV9" s="868"/>
      <c r="CW9" s="866"/>
      <c r="CX9" s="867"/>
      <c r="CY9" s="867"/>
      <c r="CZ9" s="867"/>
      <c r="DA9" s="868"/>
      <c r="DB9" s="866"/>
      <c r="DC9" s="867"/>
      <c r="DD9" s="867"/>
      <c r="DE9" s="867"/>
      <c r="DF9" s="868"/>
      <c r="DG9" s="866"/>
      <c r="DH9" s="867"/>
      <c r="DI9" s="867"/>
      <c r="DJ9" s="867"/>
      <c r="DK9" s="868"/>
      <c r="DL9" s="866"/>
      <c r="DM9" s="867"/>
      <c r="DN9" s="867"/>
      <c r="DO9" s="867"/>
      <c r="DP9" s="868"/>
      <c r="DQ9" s="866"/>
      <c r="DR9" s="867"/>
      <c r="DS9" s="867"/>
      <c r="DT9" s="867"/>
      <c r="DU9" s="868"/>
      <c r="DV9" s="869"/>
      <c r="DW9" s="870"/>
      <c r="DX9" s="870"/>
      <c r="DY9" s="870"/>
      <c r="DZ9" s="871"/>
      <c r="EA9" s="253"/>
    </row>
    <row r="10" spans="1:131" s="254" customFormat="1" ht="26.25" customHeight="1" x14ac:dyDescent="0.15">
      <c r="A10" s="260">
        <v>4</v>
      </c>
      <c r="B10" s="840"/>
      <c r="C10" s="841"/>
      <c r="D10" s="841"/>
      <c r="E10" s="841"/>
      <c r="F10" s="841"/>
      <c r="G10" s="841"/>
      <c r="H10" s="841"/>
      <c r="I10" s="841"/>
      <c r="J10" s="841"/>
      <c r="K10" s="841"/>
      <c r="L10" s="841"/>
      <c r="M10" s="841"/>
      <c r="N10" s="841"/>
      <c r="O10" s="841"/>
      <c r="P10" s="842"/>
      <c r="Q10" s="843"/>
      <c r="R10" s="844"/>
      <c r="S10" s="844"/>
      <c r="T10" s="844"/>
      <c r="U10" s="844"/>
      <c r="V10" s="844"/>
      <c r="W10" s="844"/>
      <c r="X10" s="844"/>
      <c r="Y10" s="844"/>
      <c r="Z10" s="844"/>
      <c r="AA10" s="844"/>
      <c r="AB10" s="844"/>
      <c r="AC10" s="844"/>
      <c r="AD10" s="844"/>
      <c r="AE10" s="845"/>
      <c r="AF10" s="846"/>
      <c r="AG10" s="847"/>
      <c r="AH10" s="847"/>
      <c r="AI10" s="847"/>
      <c r="AJ10" s="848"/>
      <c r="AK10" s="849"/>
      <c r="AL10" s="850"/>
      <c r="AM10" s="850"/>
      <c r="AN10" s="850"/>
      <c r="AO10" s="850"/>
      <c r="AP10" s="850"/>
      <c r="AQ10" s="850"/>
      <c r="AR10" s="850"/>
      <c r="AS10" s="850"/>
      <c r="AT10" s="850"/>
      <c r="AU10" s="851"/>
      <c r="AV10" s="851"/>
      <c r="AW10" s="851"/>
      <c r="AX10" s="851"/>
      <c r="AY10" s="852"/>
      <c r="AZ10" s="251"/>
      <c r="BA10" s="251"/>
      <c r="BB10" s="251"/>
      <c r="BC10" s="251"/>
      <c r="BD10" s="251"/>
      <c r="BE10" s="252"/>
      <c r="BF10" s="252"/>
      <c r="BG10" s="252"/>
      <c r="BH10" s="252"/>
      <c r="BI10" s="252"/>
      <c r="BJ10" s="252"/>
      <c r="BK10" s="252"/>
      <c r="BL10" s="252"/>
      <c r="BM10" s="252"/>
      <c r="BN10" s="252"/>
      <c r="BO10" s="252"/>
      <c r="BP10" s="252"/>
      <c r="BQ10" s="261">
        <v>4</v>
      </c>
      <c r="BR10" s="262"/>
      <c r="BS10" s="853"/>
      <c r="BT10" s="854"/>
      <c r="BU10" s="854"/>
      <c r="BV10" s="854"/>
      <c r="BW10" s="854"/>
      <c r="BX10" s="854"/>
      <c r="BY10" s="854"/>
      <c r="BZ10" s="854"/>
      <c r="CA10" s="854"/>
      <c r="CB10" s="854"/>
      <c r="CC10" s="854"/>
      <c r="CD10" s="854"/>
      <c r="CE10" s="854"/>
      <c r="CF10" s="854"/>
      <c r="CG10" s="855"/>
      <c r="CH10" s="866"/>
      <c r="CI10" s="867"/>
      <c r="CJ10" s="867"/>
      <c r="CK10" s="867"/>
      <c r="CL10" s="868"/>
      <c r="CM10" s="866"/>
      <c r="CN10" s="867"/>
      <c r="CO10" s="867"/>
      <c r="CP10" s="867"/>
      <c r="CQ10" s="868"/>
      <c r="CR10" s="866"/>
      <c r="CS10" s="867"/>
      <c r="CT10" s="867"/>
      <c r="CU10" s="867"/>
      <c r="CV10" s="868"/>
      <c r="CW10" s="866"/>
      <c r="CX10" s="867"/>
      <c r="CY10" s="867"/>
      <c r="CZ10" s="867"/>
      <c r="DA10" s="868"/>
      <c r="DB10" s="866"/>
      <c r="DC10" s="867"/>
      <c r="DD10" s="867"/>
      <c r="DE10" s="867"/>
      <c r="DF10" s="868"/>
      <c r="DG10" s="866"/>
      <c r="DH10" s="867"/>
      <c r="DI10" s="867"/>
      <c r="DJ10" s="867"/>
      <c r="DK10" s="868"/>
      <c r="DL10" s="866"/>
      <c r="DM10" s="867"/>
      <c r="DN10" s="867"/>
      <c r="DO10" s="867"/>
      <c r="DP10" s="868"/>
      <c r="DQ10" s="866"/>
      <c r="DR10" s="867"/>
      <c r="DS10" s="867"/>
      <c r="DT10" s="867"/>
      <c r="DU10" s="868"/>
      <c r="DV10" s="869"/>
      <c r="DW10" s="870"/>
      <c r="DX10" s="870"/>
      <c r="DY10" s="870"/>
      <c r="DZ10" s="871"/>
      <c r="EA10" s="253"/>
    </row>
    <row r="11" spans="1:131" s="254" customFormat="1" ht="26.25" customHeight="1" x14ac:dyDescent="0.15">
      <c r="A11" s="260">
        <v>5</v>
      </c>
      <c r="B11" s="840"/>
      <c r="C11" s="841"/>
      <c r="D11" s="841"/>
      <c r="E11" s="841"/>
      <c r="F11" s="841"/>
      <c r="G11" s="841"/>
      <c r="H11" s="841"/>
      <c r="I11" s="841"/>
      <c r="J11" s="841"/>
      <c r="K11" s="841"/>
      <c r="L11" s="841"/>
      <c r="M11" s="841"/>
      <c r="N11" s="841"/>
      <c r="O11" s="841"/>
      <c r="P11" s="842"/>
      <c r="Q11" s="843"/>
      <c r="R11" s="844"/>
      <c r="S11" s="844"/>
      <c r="T11" s="844"/>
      <c r="U11" s="844"/>
      <c r="V11" s="844"/>
      <c r="W11" s="844"/>
      <c r="X11" s="844"/>
      <c r="Y11" s="844"/>
      <c r="Z11" s="844"/>
      <c r="AA11" s="844"/>
      <c r="AB11" s="844"/>
      <c r="AC11" s="844"/>
      <c r="AD11" s="844"/>
      <c r="AE11" s="845"/>
      <c r="AF11" s="846"/>
      <c r="AG11" s="847"/>
      <c r="AH11" s="847"/>
      <c r="AI11" s="847"/>
      <c r="AJ11" s="848"/>
      <c r="AK11" s="849"/>
      <c r="AL11" s="850"/>
      <c r="AM11" s="850"/>
      <c r="AN11" s="850"/>
      <c r="AO11" s="850"/>
      <c r="AP11" s="850"/>
      <c r="AQ11" s="850"/>
      <c r="AR11" s="850"/>
      <c r="AS11" s="850"/>
      <c r="AT11" s="850"/>
      <c r="AU11" s="851"/>
      <c r="AV11" s="851"/>
      <c r="AW11" s="851"/>
      <c r="AX11" s="851"/>
      <c r="AY11" s="852"/>
      <c r="AZ11" s="251"/>
      <c r="BA11" s="251"/>
      <c r="BB11" s="251"/>
      <c r="BC11" s="251"/>
      <c r="BD11" s="251"/>
      <c r="BE11" s="252"/>
      <c r="BF11" s="252"/>
      <c r="BG11" s="252"/>
      <c r="BH11" s="252"/>
      <c r="BI11" s="252"/>
      <c r="BJ11" s="252"/>
      <c r="BK11" s="252"/>
      <c r="BL11" s="252"/>
      <c r="BM11" s="252"/>
      <c r="BN11" s="252"/>
      <c r="BO11" s="252"/>
      <c r="BP11" s="252"/>
      <c r="BQ11" s="261">
        <v>5</v>
      </c>
      <c r="BR11" s="262"/>
      <c r="BS11" s="853"/>
      <c r="BT11" s="854"/>
      <c r="BU11" s="854"/>
      <c r="BV11" s="854"/>
      <c r="BW11" s="854"/>
      <c r="BX11" s="854"/>
      <c r="BY11" s="854"/>
      <c r="BZ11" s="854"/>
      <c r="CA11" s="854"/>
      <c r="CB11" s="854"/>
      <c r="CC11" s="854"/>
      <c r="CD11" s="854"/>
      <c r="CE11" s="854"/>
      <c r="CF11" s="854"/>
      <c r="CG11" s="855"/>
      <c r="CH11" s="866"/>
      <c r="CI11" s="867"/>
      <c r="CJ11" s="867"/>
      <c r="CK11" s="867"/>
      <c r="CL11" s="868"/>
      <c r="CM11" s="866"/>
      <c r="CN11" s="867"/>
      <c r="CO11" s="867"/>
      <c r="CP11" s="867"/>
      <c r="CQ11" s="868"/>
      <c r="CR11" s="866"/>
      <c r="CS11" s="867"/>
      <c r="CT11" s="867"/>
      <c r="CU11" s="867"/>
      <c r="CV11" s="868"/>
      <c r="CW11" s="866"/>
      <c r="CX11" s="867"/>
      <c r="CY11" s="867"/>
      <c r="CZ11" s="867"/>
      <c r="DA11" s="868"/>
      <c r="DB11" s="866"/>
      <c r="DC11" s="867"/>
      <c r="DD11" s="867"/>
      <c r="DE11" s="867"/>
      <c r="DF11" s="868"/>
      <c r="DG11" s="866"/>
      <c r="DH11" s="867"/>
      <c r="DI11" s="867"/>
      <c r="DJ11" s="867"/>
      <c r="DK11" s="868"/>
      <c r="DL11" s="866"/>
      <c r="DM11" s="867"/>
      <c r="DN11" s="867"/>
      <c r="DO11" s="867"/>
      <c r="DP11" s="868"/>
      <c r="DQ11" s="866"/>
      <c r="DR11" s="867"/>
      <c r="DS11" s="867"/>
      <c r="DT11" s="867"/>
      <c r="DU11" s="868"/>
      <c r="DV11" s="869"/>
      <c r="DW11" s="870"/>
      <c r="DX11" s="870"/>
      <c r="DY11" s="870"/>
      <c r="DZ11" s="871"/>
      <c r="EA11" s="253"/>
    </row>
    <row r="12" spans="1:131" s="254" customFormat="1" ht="26.25" customHeight="1" x14ac:dyDescent="0.15">
      <c r="A12" s="260">
        <v>6</v>
      </c>
      <c r="B12" s="840"/>
      <c r="C12" s="841"/>
      <c r="D12" s="841"/>
      <c r="E12" s="841"/>
      <c r="F12" s="841"/>
      <c r="G12" s="841"/>
      <c r="H12" s="841"/>
      <c r="I12" s="841"/>
      <c r="J12" s="841"/>
      <c r="K12" s="841"/>
      <c r="L12" s="841"/>
      <c r="M12" s="841"/>
      <c r="N12" s="841"/>
      <c r="O12" s="841"/>
      <c r="P12" s="842"/>
      <c r="Q12" s="843"/>
      <c r="R12" s="844"/>
      <c r="S12" s="844"/>
      <c r="T12" s="844"/>
      <c r="U12" s="844"/>
      <c r="V12" s="844"/>
      <c r="W12" s="844"/>
      <c r="X12" s="844"/>
      <c r="Y12" s="844"/>
      <c r="Z12" s="844"/>
      <c r="AA12" s="844"/>
      <c r="AB12" s="844"/>
      <c r="AC12" s="844"/>
      <c r="AD12" s="844"/>
      <c r="AE12" s="845"/>
      <c r="AF12" s="846"/>
      <c r="AG12" s="847"/>
      <c r="AH12" s="847"/>
      <c r="AI12" s="847"/>
      <c r="AJ12" s="848"/>
      <c r="AK12" s="849"/>
      <c r="AL12" s="850"/>
      <c r="AM12" s="850"/>
      <c r="AN12" s="850"/>
      <c r="AO12" s="850"/>
      <c r="AP12" s="850"/>
      <c r="AQ12" s="850"/>
      <c r="AR12" s="850"/>
      <c r="AS12" s="850"/>
      <c r="AT12" s="850"/>
      <c r="AU12" s="851"/>
      <c r="AV12" s="851"/>
      <c r="AW12" s="851"/>
      <c r="AX12" s="851"/>
      <c r="AY12" s="852"/>
      <c r="AZ12" s="251"/>
      <c r="BA12" s="251"/>
      <c r="BB12" s="251"/>
      <c r="BC12" s="251"/>
      <c r="BD12" s="251"/>
      <c r="BE12" s="252"/>
      <c r="BF12" s="252"/>
      <c r="BG12" s="252"/>
      <c r="BH12" s="252"/>
      <c r="BI12" s="252"/>
      <c r="BJ12" s="252"/>
      <c r="BK12" s="252"/>
      <c r="BL12" s="252"/>
      <c r="BM12" s="252"/>
      <c r="BN12" s="252"/>
      <c r="BO12" s="252"/>
      <c r="BP12" s="252"/>
      <c r="BQ12" s="261">
        <v>6</v>
      </c>
      <c r="BR12" s="262"/>
      <c r="BS12" s="853"/>
      <c r="BT12" s="854"/>
      <c r="BU12" s="854"/>
      <c r="BV12" s="854"/>
      <c r="BW12" s="854"/>
      <c r="BX12" s="854"/>
      <c r="BY12" s="854"/>
      <c r="BZ12" s="854"/>
      <c r="CA12" s="854"/>
      <c r="CB12" s="854"/>
      <c r="CC12" s="854"/>
      <c r="CD12" s="854"/>
      <c r="CE12" s="854"/>
      <c r="CF12" s="854"/>
      <c r="CG12" s="855"/>
      <c r="CH12" s="866"/>
      <c r="CI12" s="867"/>
      <c r="CJ12" s="867"/>
      <c r="CK12" s="867"/>
      <c r="CL12" s="868"/>
      <c r="CM12" s="866"/>
      <c r="CN12" s="867"/>
      <c r="CO12" s="867"/>
      <c r="CP12" s="867"/>
      <c r="CQ12" s="868"/>
      <c r="CR12" s="866"/>
      <c r="CS12" s="867"/>
      <c r="CT12" s="867"/>
      <c r="CU12" s="867"/>
      <c r="CV12" s="868"/>
      <c r="CW12" s="866"/>
      <c r="CX12" s="867"/>
      <c r="CY12" s="867"/>
      <c r="CZ12" s="867"/>
      <c r="DA12" s="868"/>
      <c r="DB12" s="866"/>
      <c r="DC12" s="867"/>
      <c r="DD12" s="867"/>
      <c r="DE12" s="867"/>
      <c r="DF12" s="868"/>
      <c r="DG12" s="866"/>
      <c r="DH12" s="867"/>
      <c r="DI12" s="867"/>
      <c r="DJ12" s="867"/>
      <c r="DK12" s="868"/>
      <c r="DL12" s="866"/>
      <c r="DM12" s="867"/>
      <c r="DN12" s="867"/>
      <c r="DO12" s="867"/>
      <c r="DP12" s="868"/>
      <c r="DQ12" s="866"/>
      <c r="DR12" s="867"/>
      <c r="DS12" s="867"/>
      <c r="DT12" s="867"/>
      <c r="DU12" s="868"/>
      <c r="DV12" s="869"/>
      <c r="DW12" s="870"/>
      <c r="DX12" s="870"/>
      <c r="DY12" s="870"/>
      <c r="DZ12" s="871"/>
      <c r="EA12" s="253"/>
    </row>
    <row r="13" spans="1:131" s="254" customFormat="1" ht="26.25" customHeight="1" x14ac:dyDescent="0.15">
      <c r="A13" s="260">
        <v>7</v>
      </c>
      <c r="B13" s="840"/>
      <c r="C13" s="841"/>
      <c r="D13" s="841"/>
      <c r="E13" s="841"/>
      <c r="F13" s="841"/>
      <c r="G13" s="841"/>
      <c r="H13" s="841"/>
      <c r="I13" s="841"/>
      <c r="J13" s="841"/>
      <c r="K13" s="841"/>
      <c r="L13" s="841"/>
      <c r="M13" s="841"/>
      <c r="N13" s="841"/>
      <c r="O13" s="841"/>
      <c r="P13" s="842"/>
      <c r="Q13" s="843"/>
      <c r="R13" s="844"/>
      <c r="S13" s="844"/>
      <c r="T13" s="844"/>
      <c r="U13" s="844"/>
      <c r="V13" s="844"/>
      <c r="W13" s="844"/>
      <c r="X13" s="844"/>
      <c r="Y13" s="844"/>
      <c r="Z13" s="844"/>
      <c r="AA13" s="844"/>
      <c r="AB13" s="844"/>
      <c r="AC13" s="844"/>
      <c r="AD13" s="844"/>
      <c r="AE13" s="845"/>
      <c r="AF13" s="846"/>
      <c r="AG13" s="847"/>
      <c r="AH13" s="847"/>
      <c r="AI13" s="847"/>
      <c r="AJ13" s="848"/>
      <c r="AK13" s="849"/>
      <c r="AL13" s="850"/>
      <c r="AM13" s="850"/>
      <c r="AN13" s="850"/>
      <c r="AO13" s="850"/>
      <c r="AP13" s="850"/>
      <c r="AQ13" s="850"/>
      <c r="AR13" s="850"/>
      <c r="AS13" s="850"/>
      <c r="AT13" s="850"/>
      <c r="AU13" s="851"/>
      <c r="AV13" s="851"/>
      <c r="AW13" s="851"/>
      <c r="AX13" s="851"/>
      <c r="AY13" s="852"/>
      <c r="AZ13" s="251"/>
      <c r="BA13" s="251"/>
      <c r="BB13" s="251"/>
      <c r="BC13" s="251"/>
      <c r="BD13" s="251"/>
      <c r="BE13" s="252"/>
      <c r="BF13" s="252"/>
      <c r="BG13" s="252"/>
      <c r="BH13" s="252"/>
      <c r="BI13" s="252"/>
      <c r="BJ13" s="252"/>
      <c r="BK13" s="252"/>
      <c r="BL13" s="252"/>
      <c r="BM13" s="252"/>
      <c r="BN13" s="252"/>
      <c r="BO13" s="252"/>
      <c r="BP13" s="252"/>
      <c r="BQ13" s="261">
        <v>7</v>
      </c>
      <c r="BR13" s="262"/>
      <c r="BS13" s="853"/>
      <c r="BT13" s="854"/>
      <c r="BU13" s="854"/>
      <c r="BV13" s="854"/>
      <c r="BW13" s="854"/>
      <c r="BX13" s="854"/>
      <c r="BY13" s="854"/>
      <c r="BZ13" s="854"/>
      <c r="CA13" s="854"/>
      <c r="CB13" s="854"/>
      <c r="CC13" s="854"/>
      <c r="CD13" s="854"/>
      <c r="CE13" s="854"/>
      <c r="CF13" s="854"/>
      <c r="CG13" s="855"/>
      <c r="CH13" s="866"/>
      <c r="CI13" s="867"/>
      <c r="CJ13" s="867"/>
      <c r="CK13" s="867"/>
      <c r="CL13" s="868"/>
      <c r="CM13" s="866"/>
      <c r="CN13" s="867"/>
      <c r="CO13" s="867"/>
      <c r="CP13" s="867"/>
      <c r="CQ13" s="868"/>
      <c r="CR13" s="866"/>
      <c r="CS13" s="867"/>
      <c r="CT13" s="867"/>
      <c r="CU13" s="867"/>
      <c r="CV13" s="868"/>
      <c r="CW13" s="866"/>
      <c r="CX13" s="867"/>
      <c r="CY13" s="867"/>
      <c r="CZ13" s="867"/>
      <c r="DA13" s="868"/>
      <c r="DB13" s="866"/>
      <c r="DC13" s="867"/>
      <c r="DD13" s="867"/>
      <c r="DE13" s="867"/>
      <c r="DF13" s="868"/>
      <c r="DG13" s="866"/>
      <c r="DH13" s="867"/>
      <c r="DI13" s="867"/>
      <c r="DJ13" s="867"/>
      <c r="DK13" s="868"/>
      <c r="DL13" s="866"/>
      <c r="DM13" s="867"/>
      <c r="DN13" s="867"/>
      <c r="DO13" s="867"/>
      <c r="DP13" s="868"/>
      <c r="DQ13" s="866"/>
      <c r="DR13" s="867"/>
      <c r="DS13" s="867"/>
      <c r="DT13" s="867"/>
      <c r="DU13" s="868"/>
      <c r="DV13" s="869"/>
      <c r="DW13" s="870"/>
      <c r="DX13" s="870"/>
      <c r="DY13" s="870"/>
      <c r="DZ13" s="871"/>
      <c r="EA13" s="253"/>
    </row>
    <row r="14" spans="1:131" s="254" customFormat="1" ht="26.25" customHeight="1" x14ac:dyDescent="0.15">
      <c r="A14" s="260">
        <v>8</v>
      </c>
      <c r="B14" s="840"/>
      <c r="C14" s="841"/>
      <c r="D14" s="841"/>
      <c r="E14" s="841"/>
      <c r="F14" s="841"/>
      <c r="G14" s="841"/>
      <c r="H14" s="841"/>
      <c r="I14" s="841"/>
      <c r="J14" s="841"/>
      <c r="K14" s="841"/>
      <c r="L14" s="841"/>
      <c r="M14" s="841"/>
      <c r="N14" s="841"/>
      <c r="O14" s="841"/>
      <c r="P14" s="842"/>
      <c r="Q14" s="843"/>
      <c r="R14" s="844"/>
      <c r="S14" s="844"/>
      <c r="T14" s="844"/>
      <c r="U14" s="844"/>
      <c r="V14" s="844"/>
      <c r="W14" s="844"/>
      <c r="X14" s="844"/>
      <c r="Y14" s="844"/>
      <c r="Z14" s="844"/>
      <c r="AA14" s="844"/>
      <c r="AB14" s="844"/>
      <c r="AC14" s="844"/>
      <c r="AD14" s="844"/>
      <c r="AE14" s="845"/>
      <c r="AF14" s="846"/>
      <c r="AG14" s="847"/>
      <c r="AH14" s="847"/>
      <c r="AI14" s="847"/>
      <c r="AJ14" s="848"/>
      <c r="AK14" s="849"/>
      <c r="AL14" s="850"/>
      <c r="AM14" s="850"/>
      <c r="AN14" s="850"/>
      <c r="AO14" s="850"/>
      <c r="AP14" s="850"/>
      <c r="AQ14" s="850"/>
      <c r="AR14" s="850"/>
      <c r="AS14" s="850"/>
      <c r="AT14" s="850"/>
      <c r="AU14" s="851"/>
      <c r="AV14" s="851"/>
      <c r="AW14" s="851"/>
      <c r="AX14" s="851"/>
      <c r="AY14" s="852"/>
      <c r="AZ14" s="251"/>
      <c r="BA14" s="251"/>
      <c r="BB14" s="251"/>
      <c r="BC14" s="251"/>
      <c r="BD14" s="251"/>
      <c r="BE14" s="252"/>
      <c r="BF14" s="252"/>
      <c r="BG14" s="252"/>
      <c r="BH14" s="252"/>
      <c r="BI14" s="252"/>
      <c r="BJ14" s="252"/>
      <c r="BK14" s="252"/>
      <c r="BL14" s="252"/>
      <c r="BM14" s="252"/>
      <c r="BN14" s="252"/>
      <c r="BO14" s="252"/>
      <c r="BP14" s="252"/>
      <c r="BQ14" s="261">
        <v>8</v>
      </c>
      <c r="BR14" s="262"/>
      <c r="BS14" s="853"/>
      <c r="BT14" s="854"/>
      <c r="BU14" s="854"/>
      <c r="BV14" s="854"/>
      <c r="BW14" s="854"/>
      <c r="BX14" s="854"/>
      <c r="BY14" s="854"/>
      <c r="BZ14" s="854"/>
      <c r="CA14" s="854"/>
      <c r="CB14" s="854"/>
      <c r="CC14" s="854"/>
      <c r="CD14" s="854"/>
      <c r="CE14" s="854"/>
      <c r="CF14" s="854"/>
      <c r="CG14" s="855"/>
      <c r="CH14" s="866"/>
      <c r="CI14" s="867"/>
      <c r="CJ14" s="867"/>
      <c r="CK14" s="867"/>
      <c r="CL14" s="868"/>
      <c r="CM14" s="866"/>
      <c r="CN14" s="867"/>
      <c r="CO14" s="867"/>
      <c r="CP14" s="867"/>
      <c r="CQ14" s="868"/>
      <c r="CR14" s="866"/>
      <c r="CS14" s="867"/>
      <c r="CT14" s="867"/>
      <c r="CU14" s="867"/>
      <c r="CV14" s="868"/>
      <c r="CW14" s="866"/>
      <c r="CX14" s="867"/>
      <c r="CY14" s="867"/>
      <c r="CZ14" s="867"/>
      <c r="DA14" s="868"/>
      <c r="DB14" s="866"/>
      <c r="DC14" s="867"/>
      <c r="DD14" s="867"/>
      <c r="DE14" s="867"/>
      <c r="DF14" s="868"/>
      <c r="DG14" s="866"/>
      <c r="DH14" s="867"/>
      <c r="DI14" s="867"/>
      <c r="DJ14" s="867"/>
      <c r="DK14" s="868"/>
      <c r="DL14" s="866"/>
      <c r="DM14" s="867"/>
      <c r="DN14" s="867"/>
      <c r="DO14" s="867"/>
      <c r="DP14" s="868"/>
      <c r="DQ14" s="866"/>
      <c r="DR14" s="867"/>
      <c r="DS14" s="867"/>
      <c r="DT14" s="867"/>
      <c r="DU14" s="868"/>
      <c r="DV14" s="869"/>
      <c r="DW14" s="870"/>
      <c r="DX14" s="870"/>
      <c r="DY14" s="870"/>
      <c r="DZ14" s="871"/>
      <c r="EA14" s="253"/>
    </row>
    <row r="15" spans="1:131" s="254" customFormat="1" ht="26.25" customHeight="1" x14ac:dyDescent="0.15">
      <c r="A15" s="260">
        <v>9</v>
      </c>
      <c r="B15" s="840"/>
      <c r="C15" s="841"/>
      <c r="D15" s="841"/>
      <c r="E15" s="841"/>
      <c r="F15" s="841"/>
      <c r="G15" s="841"/>
      <c r="H15" s="841"/>
      <c r="I15" s="841"/>
      <c r="J15" s="841"/>
      <c r="K15" s="841"/>
      <c r="L15" s="841"/>
      <c r="M15" s="841"/>
      <c r="N15" s="841"/>
      <c r="O15" s="841"/>
      <c r="P15" s="842"/>
      <c r="Q15" s="843"/>
      <c r="R15" s="844"/>
      <c r="S15" s="844"/>
      <c r="T15" s="844"/>
      <c r="U15" s="844"/>
      <c r="V15" s="844"/>
      <c r="W15" s="844"/>
      <c r="X15" s="844"/>
      <c r="Y15" s="844"/>
      <c r="Z15" s="844"/>
      <c r="AA15" s="844"/>
      <c r="AB15" s="844"/>
      <c r="AC15" s="844"/>
      <c r="AD15" s="844"/>
      <c r="AE15" s="845"/>
      <c r="AF15" s="846"/>
      <c r="AG15" s="847"/>
      <c r="AH15" s="847"/>
      <c r="AI15" s="847"/>
      <c r="AJ15" s="848"/>
      <c r="AK15" s="849"/>
      <c r="AL15" s="850"/>
      <c r="AM15" s="850"/>
      <c r="AN15" s="850"/>
      <c r="AO15" s="850"/>
      <c r="AP15" s="850"/>
      <c r="AQ15" s="850"/>
      <c r="AR15" s="850"/>
      <c r="AS15" s="850"/>
      <c r="AT15" s="850"/>
      <c r="AU15" s="851"/>
      <c r="AV15" s="851"/>
      <c r="AW15" s="851"/>
      <c r="AX15" s="851"/>
      <c r="AY15" s="852"/>
      <c r="AZ15" s="251"/>
      <c r="BA15" s="251"/>
      <c r="BB15" s="251"/>
      <c r="BC15" s="251"/>
      <c r="BD15" s="251"/>
      <c r="BE15" s="252"/>
      <c r="BF15" s="252"/>
      <c r="BG15" s="252"/>
      <c r="BH15" s="252"/>
      <c r="BI15" s="252"/>
      <c r="BJ15" s="252"/>
      <c r="BK15" s="252"/>
      <c r="BL15" s="252"/>
      <c r="BM15" s="252"/>
      <c r="BN15" s="252"/>
      <c r="BO15" s="252"/>
      <c r="BP15" s="252"/>
      <c r="BQ15" s="261">
        <v>9</v>
      </c>
      <c r="BR15" s="262"/>
      <c r="BS15" s="853"/>
      <c r="BT15" s="854"/>
      <c r="BU15" s="854"/>
      <c r="BV15" s="854"/>
      <c r="BW15" s="854"/>
      <c r="BX15" s="854"/>
      <c r="BY15" s="854"/>
      <c r="BZ15" s="854"/>
      <c r="CA15" s="854"/>
      <c r="CB15" s="854"/>
      <c r="CC15" s="854"/>
      <c r="CD15" s="854"/>
      <c r="CE15" s="854"/>
      <c r="CF15" s="854"/>
      <c r="CG15" s="855"/>
      <c r="CH15" s="866"/>
      <c r="CI15" s="867"/>
      <c r="CJ15" s="867"/>
      <c r="CK15" s="867"/>
      <c r="CL15" s="868"/>
      <c r="CM15" s="866"/>
      <c r="CN15" s="867"/>
      <c r="CO15" s="867"/>
      <c r="CP15" s="867"/>
      <c r="CQ15" s="868"/>
      <c r="CR15" s="866"/>
      <c r="CS15" s="867"/>
      <c r="CT15" s="867"/>
      <c r="CU15" s="867"/>
      <c r="CV15" s="868"/>
      <c r="CW15" s="866"/>
      <c r="CX15" s="867"/>
      <c r="CY15" s="867"/>
      <c r="CZ15" s="867"/>
      <c r="DA15" s="868"/>
      <c r="DB15" s="866"/>
      <c r="DC15" s="867"/>
      <c r="DD15" s="867"/>
      <c r="DE15" s="867"/>
      <c r="DF15" s="868"/>
      <c r="DG15" s="866"/>
      <c r="DH15" s="867"/>
      <c r="DI15" s="867"/>
      <c r="DJ15" s="867"/>
      <c r="DK15" s="868"/>
      <c r="DL15" s="866"/>
      <c r="DM15" s="867"/>
      <c r="DN15" s="867"/>
      <c r="DO15" s="867"/>
      <c r="DP15" s="868"/>
      <c r="DQ15" s="866"/>
      <c r="DR15" s="867"/>
      <c r="DS15" s="867"/>
      <c r="DT15" s="867"/>
      <c r="DU15" s="868"/>
      <c r="DV15" s="869"/>
      <c r="DW15" s="870"/>
      <c r="DX15" s="870"/>
      <c r="DY15" s="870"/>
      <c r="DZ15" s="871"/>
      <c r="EA15" s="253"/>
    </row>
    <row r="16" spans="1:131" s="254" customFormat="1" ht="26.25" customHeight="1" x14ac:dyDescent="0.15">
      <c r="A16" s="260">
        <v>10</v>
      </c>
      <c r="B16" s="840"/>
      <c r="C16" s="841"/>
      <c r="D16" s="841"/>
      <c r="E16" s="841"/>
      <c r="F16" s="841"/>
      <c r="G16" s="841"/>
      <c r="H16" s="841"/>
      <c r="I16" s="841"/>
      <c r="J16" s="841"/>
      <c r="K16" s="841"/>
      <c r="L16" s="841"/>
      <c r="M16" s="841"/>
      <c r="N16" s="841"/>
      <c r="O16" s="841"/>
      <c r="P16" s="842"/>
      <c r="Q16" s="843"/>
      <c r="R16" s="844"/>
      <c r="S16" s="844"/>
      <c r="T16" s="844"/>
      <c r="U16" s="844"/>
      <c r="V16" s="844"/>
      <c r="W16" s="844"/>
      <c r="X16" s="844"/>
      <c r="Y16" s="844"/>
      <c r="Z16" s="844"/>
      <c r="AA16" s="844"/>
      <c r="AB16" s="844"/>
      <c r="AC16" s="844"/>
      <c r="AD16" s="844"/>
      <c r="AE16" s="845"/>
      <c r="AF16" s="846"/>
      <c r="AG16" s="847"/>
      <c r="AH16" s="847"/>
      <c r="AI16" s="847"/>
      <c r="AJ16" s="848"/>
      <c r="AK16" s="849"/>
      <c r="AL16" s="850"/>
      <c r="AM16" s="850"/>
      <c r="AN16" s="850"/>
      <c r="AO16" s="850"/>
      <c r="AP16" s="850"/>
      <c r="AQ16" s="850"/>
      <c r="AR16" s="850"/>
      <c r="AS16" s="850"/>
      <c r="AT16" s="850"/>
      <c r="AU16" s="851"/>
      <c r="AV16" s="851"/>
      <c r="AW16" s="851"/>
      <c r="AX16" s="851"/>
      <c r="AY16" s="852"/>
      <c r="AZ16" s="251"/>
      <c r="BA16" s="251"/>
      <c r="BB16" s="251"/>
      <c r="BC16" s="251"/>
      <c r="BD16" s="251"/>
      <c r="BE16" s="252"/>
      <c r="BF16" s="252"/>
      <c r="BG16" s="252"/>
      <c r="BH16" s="252"/>
      <c r="BI16" s="252"/>
      <c r="BJ16" s="252"/>
      <c r="BK16" s="252"/>
      <c r="BL16" s="252"/>
      <c r="BM16" s="252"/>
      <c r="BN16" s="252"/>
      <c r="BO16" s="252"/>
      <c r="BP16" s="252"/>
      <c r="BQ16" s="261">
        <v>10</v>
      </c>
      <c r="BR16" s="262"/>
      <c r="BS16" s="853"/>
      <c r="BT16" s="854"/>
      <c r="BU16" s="854"/>
      <c r="BV16" s="854"/>
      <c r="BW16" s="854"/>
      <c r="BX16" s="854"/>
      <c r="BY16" s="854"/>
      <c r="BZ16" s="854"/>
      <c r="CA16" s="854"/>
      <c r="CB16" s="854"/>
      <c r="CC16" s="854"/>
      <c r="CD16" s="854"/>
      <c r="CE16" s="854"/>
      <c r="CF16" s="854"/>
      <c r="CG16" s="855"/>
      <c r="CH16" s="866"/>
      <c r="CI16" s="867"/>
      <c r="CJ16" s="867"/>
      <c r="CK16" s="867"/>
      <c r="CL16" s="868"/>
      <c r="CM16" s="866"/>
      <c r="CN16" s="867"/>
      <c r="CO16" s="867"/>
      <c r="CP16" s="867"/>
      <c r="CQ16" s="868"/>
      <c r="CR16" s="866"/>
      <c r="CS16" s="867"/>
      <c r="CT16" s="867"/>
      <c r="CU16" s="867"/>
      <c r="CV16" s="868"/>
      <c r="CW16" s="866"/>
      <c r="CX16" s="867"/>
      <c r="CY16" s="867"/>
      <c r="CZ16" s="867"/>
      <c r="DA16" s="868"/>
      <c r="DB16" s="866"/>
      <c r="DC16" s="867"/>
      <c r="DD16" s="867"/>
      <c r="DE16" s="867"/>
      <c r="DF16" s="868"/>
      <c r="DG16" s="866"/>
      <c r="DH16" s="867"/>
      <c r="DI16" s="867"/>
      <c r="DJ16" s="867"/>
      <c r="DK16" s="868"/>
      <c r="DL16" s="866"/>
      <c r="DM16" s="867"/>
      <c r="DN16" s="867"/>
      <c r="DO16" s="867"/>
      <c r="DP16" s="868"/>
      <c r="DQ16" s="866"/>
      <c r="DR16" s="867"/>
      <c r="DS16" s="867"/>
      <c r="DT16" s="867"/>
      <c r="DU16" s="868"/>
      <c r="DV16" s="869"/>
      <c r="DW16" s="870"/>
      <c r="DX16" s="870"/>
      <c r="DY16" s="870"/>
      <c r="DZ16" s="871"/>
      <c r="EA16" s="253"/>
    </row>
    <row r="17" spans="1:131" s="254" customFormat="1" ht="26.25" customHeight="1" x14ac:dyDescent="0.15">
      <c r="A17" s="260">
        <v>11</v>
      </c>
      <c r="B17" s="840"/>
      <c r="C17" s="841"/>
      <c r="D17" s="841"/>
      <c r="E17" s="841"/>
      <c r="F17" s="841"/>
      <c r="G17" s="841"/>
      <c r="H17" s="841"/>
      <c r="I17" s="841"/>
      <c r="J17" s="841"/>
      <c r="K17" s="841"/>
      <c r="L17" s="841"/>
      <c r="M17" s="841"/>
      <c r="N17" s="841"/>
      <c r="O17" s="841"/>
      <c r="P17" s="842"/>
      <c r="Q17" s="843"/>
      <c r="R17" s="844"/>
      <c r="S17" s="844"/>
      <c r="T17" s="844"/>
      <c r="U17" s="844"/>
      <c r="V17" s="844"/>
      <c r="W17" s="844"/>
      <c r="X17" s="844"/>
      <c r="Y17" s="844"/>
      <c r="Z17" s="844"/>
      <c r="AA17" s="844"/>
      <c r="AB17" s="844"/>
      <c r="AC17" s="844"/>
      <c r="AD17" s="844"/>
      <c r="AE17" s="845"/>
      <c r="AF17" s="846"/>
      <c r="AG17" s="847"/>
      <c r="AH17" s="847"/>
      <c r="AI17" s="847"/>
      <c r="AJ17" s="848"/>
      <c r="AK17" s="849"/>
      <c r="AL17" s="850"/>
      <c r="AM17" s="850"/>
      <c r="AN17" s="850"/>
      <c r="AO17" s="850"/>
      <c r="AP17" s="850"/>
      <c r="AQ17" s="850"/>
      <c r="AR17" s="850"/>
      <c r="AS17" s="850"/>
      <c r="AT17" s="850"/>
      <c r="AU17" s="851"/>
      <c r="AV17" s="851"/>
      <c r="AW17" s="851"/>
      <c r="AX17" s="851"/>
      <c r="AY17" s="852"/>
      <c r="AZ17" s="251"/>
      <c r="BA17" s="251"/>
      <c r="BB17" s="251"/>
      <c r="BC17" s="251"/>
      <c r="BD17" s="251"/>
      <c r="BE17" s="252"/>
      <c r="BF17" s="252"/>
      <c r="BG17" s="252"/>
      <c r="BH17" s="252"/>
      <c r="BI17" s="252"/>
      <c r="BJ17" s="252"/>
      <c r="BK17" s="252"/>
      <c r="BL17" s="252"/>
      <c r="BM17" s="252"/>
      <c r="BN17" s="252"/>
      <c r="BO17" s="252"/>
      <c r="BP17" s="252"/>
      <c r="BQ17" s="261">
        <v>11</v>
      </c>
      <c r="BR17" s="262"/>
      <c r="BS17" s="853"/>
      <c r="BT17" s="854"/>
      <c r="BU17" s="854"/>
      <c r="BV17" s="854"/>
      <c r="BW17" s="854"/>
      <c r="BX17" s="854"/>
      <c r="BY17" s="854"/>
      <c r="BZ17" s="854"/>
      <c r="CA17" s="854"/>
      <c r="CB17" s="854"/>
      <c r="CC17" s="854"/>
      <c r="CD17" s="854"/>
      <c r="CE17" s="854"/>
      <c r="CF17" s="854"/>
      <c r="CG17" s="855"/>
      <c r="CH17" s="866"/>
      <c r="CI17" s="867"/>
      <c r="CJ17" s="867"/>
      <c r="CK17" s="867"/>
      <c r="CL17" s="868"/>
      <c r="CM17" s="866"/>
      <c r="CN17" s="867"/>
      <c r="CO17" s="867"/>
      <c r="CP17" s="867"/>
      <c r="CQ17" s="868"/>
      <c r="CR17" s="866"/>
      <c r="CS17" s="867"/>
      <c r="CT17" s="867"/>
      <c r="CU17" s="867"/>
      <c r="CV17" s="868"/>
      <c r="CW17" s="866"/>
      <c r="CX17" s="867"/>
      <c r="CY17" s="867"/>
      <c r="CZ17" s="867"/>
      <c r="DA17" s="868"/>
      <c r="DB17" s="866"/>
      <c r="DC17" s="867"/>
      <c r="DD17" s="867"/>
      <c r="DE17" s="867"/>
      <c r="DF17" s="868"/>
      <c r="DG17" s="866"/>
      <c r="DH17" s="867"/>
      <c r="DI17" s="867"/>
      <c r="DJ17" s="867"/>
      <c r="DK17" s="868"/>
      <c r="DL17" s="866"/>
      <c r="DM17" s="867"/>
      <c r="DN17" s="867"/>
      <c r="DO17" s="867"/>
      <c r="DP17" s="868"/>
      <c r="DQ17" s="866"/>
      <c r="DR17" s="867"/>
      <c r="DS17" s="867"/>
      <c r="DT17" s="867"/>
      <c r="DU17" s="868"/>
      <c r="DV17" s="869"/>
      <c r="DW17" s="870"/>
      <c r="DX17" s="870"/>
      <c r="DY17" s="870"/>
      <c r="DZ17" s="871"/>
      <c r="EA17" s="253"/>
    </row>
    <row r="18" spans="1:131" s="254" customFormat="1" ht="26.25" customHeight="1" x14ac:dyDescent="0.15">
      <c r="A18" s="260">
        <v>12</v>
      </c>
      <c r="B18" s="840"/>
      <c r="C18" s="841"/>
      <c r="D18" s="841"/>
      <c r="E18" s="841"/>
      <c r="F18" s="841"/>
      <c r="G18" s="841"/>
      <c r="H18" s="841"/>
      <c r="I18" s="841"/>
      <c r="J18" s="841"/>
      <c r="K18" s="841"/>
      <c r="L18" s="841"/>
      <c r="M18" s="841"/>
      <c r="N18" s="841"/>
      <c r="O18" s="841"/>
      <c r="P18" s="842"/>
      <c r="Q18" s="843"/>
      <c r="R18" s="844"/>
      <c r="S18" s="844"/>
      <c r="T18" s="844"/>
      <c r="U18" s="844"/>
      <c r="V18" s="844"/>
      <c r="W18" s="844"/>
      <c r="X18" s="844"/>
      <c r="Y18" s="844"/>
      <c r="Z18" s="844"/>
      <c r="AA18" s="844"/>
      <c r="AB18" s="844"/>
      <c r="AC18" s="844"/>
      <c r="AD18" s="844"/>
      <c r="AE18" s="845"/>
      <c r="AF18" s="846"/>
      <c r="AG18" s="847"/>
      <c r="AH18" s="847"/>
      <c r="AI18" s="847"/>
      <c r="AJ18" s="848"/>
      <c r="AK18" s="849"/>
      <c r="AL18" s="850"/>
      <c r="AM18" s="850"/>
      <c r="AN18" s="850"/>
      <c r="AO18" s="850"/>
      <c r="AP18" s="850"/>
      <c r="AQ18" s="850"/>
      <c r="AR18" s="850"/>
      <c r="AS18" s="850"/>
      <c r="AT18" s="850"/>
      <c r="AU18" s="851"/>
      <c r="AV18" s="851"/>
      <c r="AW18" s="851"/>
      <c r="AX18" s="851"/>
      <c r="AY18" s="852"/>
      <c r="AZ18" s="251"/>
      <c r="BA18" s="251"/>
      <c r="BB18" s="251"/>
      <c r="BC18" s="251"/>
      <c r="BD18" s="251"/>
      <c r="BE18" s="252"/>
      <c r="BF18" s="252"/>
      <c r="BG18" s="252"/>
      <c r="BH18" s="252"/>
      <c r="BI18" s="252"/>
      <c r="BJ18" s="252"/>
      <c r="BK18" s="252"/>
      <c r="BL18" s="252"/>
      <c r="BM18" s="252"/>
      <c r="BN18" s="252"/>
      <c r="BO18" s="252"/>
      <c r="BP18" s="252"/>
      <c r="BQ18" s="261">
        <v>12</v>
      </c>
      <c r="BR18" s="262"/>
      <c r="BS18" s="853"/>
      <c r="BT18" s="854"/>
      <c r="BU18" s="854"/>
      <c r="BV18" s="854"/>
      <c r="BW18" s="854"/>
      <c r="BX18" s="854"/>
      <c r="BY18" s="854"/>
      <c r="BZ18" s="854"/>
      <c r="CA18" s="854"/>
      <c r="CB18" s="854"/>
      <c r="CC18" s="854"/>
      <c r="CD18" s="854"/>
      <c r="CE18" s="854"/>
      <c r="CF18" s="854"/>
      <c r="CG18" s="855"/>
      <c r="CH18" s="866"/>
      <c r="CI18" s="867"/>
      <c r="CJ18" s="867"/>
      <c r="CK18" s="867"/>
      <c r="CL18" s="868"/>
      <c r="CM18" s="866"/>
      <c r="CN18" s="867"/>
      <c r="CO18" s="867"/>
      <c r="CP18" s="867"/>
      <c r="CQ18" s="868"/>
      <c r="CR18" s="866"/>
      <c r="CS18" s="867"/>
      <c r="CT18" s="867"/>
      <c r="CU18" s="867"/>
      <c r="CV18" s="868"/>
      <c r="CW18" s="866"/>
      <c r="CX18" s="867"/>
      <c r="CY18" s="867"/>
      <c r="CZ18" s="867"/>
      <c r="DA18" s="868"/>
      <c r="DB18" s="866"/>
      <c r="DC18" s="867"/>
      <c r="DD18" s="867"/>
      <c r="DE18" s="867"/>
      <c r="DF18" s="868"/>
      <c r="DG18" s="866"/>
      <c r="DH18" s="867"/>
      <c r="DI18" s="867"/>
      <c r="DJ18" s="867"/>
      <c r="DK18" s="868"/>
      <c r="DL18" s="866"/>
      <c r="DM18" s="867"/>
      <c r="DN18" s="867"/>
      <c r="DO18" s="867"/>
      <c r="DP18" s="868"/>
      <c r="DQ18" s="866"/>
      <c r="DR18" s="867"/>
      <c r="DS18" s="867"/>
      <c r="DT18" s="867"/>
      <c r="DU18" s="868"/>
      <c r="DV18" s="869"/>
      <c r="DW18" s="870"/>
      <c r="DX18" s="870"/>
      <c r="DY18" s="870"/>
      <c r="DZ18" s="871"/>
      <c r="EA18" s="253"/>
    </row>
    <row r="19" spans="1:131" s="254" customFormat="1" ht="26.25" customHeight="1" x14ac:dyDescent="0.15">
      <c r="A19" s="260">
        <v>13</v>
      </c>
      <c r="B19" s="840"/>
      <c r="C19" s="841"/>
      <c r="D19" s="841"/>
      <c r="E19" s="841"/>
      <c r="F19" s="841"/>
      <c r="G19" s="841"/>
      <c r="H19" s="841"/>
      <c r="I19" s="841"/>
      <c r="J19" s="841"/>
      <c r="K19" s="841"/>
      <c r="L19" s="841"/>
      <c r="M19" s="841"/>
      <c r="N19" s="841"/>
      <c r="O19" s="841"/>
      <c r="P19" s="842"/>
      <c r="Q19" s="843"/>
      <c r="R19" s="844"/>
      <c r="S19" s="844"/>
      <c r="T19" s="844"/>
      <c r="U19" s="844"/>
      <c r="V19" s="844"/>
      <c r="W19" s="844"/>
      <c r="X19" s="844"/>
      <c r="Y19" s="844"/>
      <c r="Z19" s="844"/>
      <c r="AA19" s="844"/>
      <c r="AB19" s="844"/>
      <c r="AC19" s="844"/>
      <c r="AD19" s="844"/>
      <c r="AE19" s="845"/>
      <c r="AF19" s="846"/>
      <c r="AG19" s="847"/>
      <c r="AH19" s="847"/>
      <c r="AI19" s="847"/>
      <c r="AJ19" s="848"/>
      <c r="AK19" s="849"/>
      <c r="AL19" s="850"/>
      <c r="AM19" s="850"/>
      <c r="AN19" s="850"/>
      <c r="AO19" s="850"/>
      <c r="AP19" s="850"/>
      <c r="AQ19" s="850"/>
      <c r="AR19" s="850"/>
      <c r="AS19" s="850"/>
      <c r="AT19" s="850"/>
      <c r="AU19" s="851"/>
      <c r="AV19" s="851"/>
      <c r="AW19" s="851"/>
      <c r="AX19" s="851"/>
      <c r="AY19" s="852"/>
      <c r="AZ19" s="251"/>
      <c r="BA19" s="251"/>
      <c r="BB19" s="251"/>
      <c r="BC19" s="251"/>
      <c r="BD19" s="251"/>
      <c r="BE19" s="252"/>
      <c r="BF19" s="252"/>
      <c r="BG19" s="252"/>
      <c r="BH19" s="252"/>
      <c r="BI19" s="252"/>
      <c r="BJ19" s="252"/>
      <c r="BK19" s="252"/>
      <c r="BL19" s="252"/>
      <c r="BM19" s="252"/>
      <c r="BN19" s="252"/>
      <c r="BO19" s="252"/>
      <c r="BP19" s="252"/>
      <c r="BQ19" s="261">
        <v>13</v>
      </c>
      <c r="BR19" s="262"/>
      <c r="BS19" s="853"/>
      <c r="BT19" s="854"/>
      <c r="BU19" s="854"/>
      <c r="BV19" s="854"/>
      <c r="BW19" s="854"/>
      <c r="BX19" s="854"/>
      <c r="BY19" s="854"/>
      <c r="BZ19" s="854"/>
      <c r="CA19" s="854"/>
      <c r="CB19" s="854"/>
      <c r="CC19" s="854"/>
      <c r="CD19" s="854"/>
      <c r="CE19" s="854"/>
      <c r="CF19" s="854"/>
      <c r="CG19" s="855"/>
      <c r="CH19" s="866"/>
      <c r="CI19" s="867"/>
      <c r="CJ19" s="867"/>
      <c r="CK19" s="867"/>
      <c r="CL19" s="868"/>
      <c r="CM19" s="866"/>
      <c r="CN19" s="867"/>
      <c r="CO19" s="867"/>
      <c r="CP19" s="867"/>
      <c r="CQ19" s="868"/>
      <c r="CR19" s="866"/>
      <c r="CS19" s="867"/>
      <c r="CT19" s="867"/>
      <c r="CU19" s="867"/>
      <c r="CV19" s="868"/>
      <c r="CW19" s="866"/>
      <c r="CX19" s="867"/>
      <c r="CY19" s="867"/>
      <c r="CZ19" s="867"/>
      <c r="DA19" s="868"/>
      <c r="DB19" s="866"/>
      <c r="DC19" s="867"/>
      <c r="DD19" s="867"/>
      <c r="DE19" s="867"/>
      <c r="DF19" s="868"/>
      <c r="DG19" s="866"/>
      <c r="DH19" s="867"/>
      <c r="DI19" s="867"/>
      <c r="DJ19" s="867"/>
      <c r="DK19" s="868"/>
      <c r="DL19" s="866"/>
      <c r="DM19" s="867"/>
      <c r="DN19" s="867"/>
      <c r="DO19" s="867"/>
      <c r="DP19" s="868"/>
      <c r="DQ19" s="866"/>
      <c r="DR19" s="867"/>
      <c r="DS19" s="867"/>
      <c r="DT19" s="867"/>
      <c r="DU19" s="868"/>
      <c r="DV19" s="869"/>
      <c r="DW19" s="870"/>
      <c r="DX19" s="870"/>
      <c r="DY19" s="870"/>
      <c r="DZ19" s="871"/>
      <c r="EA19" s="253"/>
    </row>
    <row r="20" spans="1:131" s="254" customFormat="1" ht="26.25" customHeight="1" x14ac:dyDescent="0.15">
      <c r="A20" s="260">
        <v>14</v>
      </c>
      <c r="B20" s="840"/>
      <c r="C20" s="841"/>
      <c r="D20" s="841"/>
      <c r="E20" s="841"/>
      <c r="F20" s="841"/>
      <c r="G20" s="841"/>
      <c r="H20" s="841"/>
      <c r="I20" s="841"/>
      <c r="J20" s="841"/>
      <c r="K20" s="841"/>
      <c r="L20" s="841"/>
      <c r="M20" s="841"/>
      <c r="N20" s="841"/>
      <c r="O20" s="841"/>
      <c r="P20" s="842"/>
      <c r="Q20" s="843"/>
      <c r="R20" s="844"/>
      <c r="S20" s="844"/>
      <c r="T20" s="844"/>
      <c r="U20" s="844"/>
      <c r="V20" s="844"/>
      <c r="W20" s="844"/>
      <c r="X20" s="844"/>
      <c r="Y20" s="844"/>
      <c r="Z20" s="844"/>
      <c r="AA20" s="844"/>
      <c r="AB20" s="844"/>
      <c r="AC20" s="844"/>
      <c r="AD20" s="844"/>
      <c r="AE20" s="845"/>
      <c r="AF20" s="846"/>
      <c r="AG20" s="847"/>
      <c r="AH20" s="847"/>
      <c r="AI20" s="847"/>
      <c r="AJ20" s="848"/>
      <c r="AK20" s="849"/>
      <c r="AL20" s="850"/>
      <c r="AM20" s="850"/>
      <c r="AN20" s="850"/>
      <c r="AO20" s="850"/>
      <c r="AP20" s="850"/>
      <c r="AQ20" s="850"/>
      <c r="AR20" s="850"/>
      <c r="AS20" s="850"/>
      <c r="AT20" s="850"/>
      <c r="AU20" s="851"/>
      <c r="AV20" s="851"/>
      <c r="AW20" s="851"/>
      <c r="AX20" s="851"/>
      <c r="AY20" s="852"/>
      <c r="AZ20" s="251"/>
      <c r="BA20" s="251"/>
      <c r="BB20" s="251"/>
      <c r="BC20" s="251"/>
      <c r="BD20" s="251"/>
      <c r="BE20" s="252"/>
      <c r="BF20" s="252"/>
      <c r="BG20" s="252"/>
      <c r="BH20" s="252"/>
      <c r="BI20" s="252"/>
      <c r="BJ20" s="252"/>
      <c r="BK20" s="252"/>
      <c r="BL20" s="252"/>
      <c r="BM20" s="252"/>
      <c r="BN20" s="252"/>
      <c r="BO20" s="252"/>
      <c r="BP20" s="252"/>
      <c r="BQ20" s="261">
        <v>14</v>
      </c>
      <c r="BR20" s="262"/>
      <c r="BS20" s="853"/>
      <c r="BT20" s="854"/>
      <c r="BU20" s="854"/>
      <c r="BV20" s="854"/>
      <c r="BW20" s="854"/>
      <c r="BX20" s="854"/>
      <c r="BY20" s="854"/>
      <c r="BZ20" s="854"/>
      <c r="CA20" s="854"/>
      <c r="CB20" s="854"/>
      <c r="CC20" s="854"/>
      <c r="CD20" s="854"/>
      <c r="CE20" s="854"/>
      <c r="CF20" s="854"/>
      <c r="CG20" s="855"/>
      <c r="CH20" s="866"/>
      <c r="CI20" s="867"/>
      <c r="CJ20" s="867"/>
      <c r="CK20" s="867"/>
      <c r="CL20" s="868"/>
      <c r="CM20" s="866"/>
      <c r="CN20" s="867"/>
      <c r="CO20" s="867"/>
      <c r="CP20" s="867"/>
      <c r="CQ20" s="868"/>
      <c r="CR20" s="866"/>
      <c r="CS20" s="867"/>
      <c r="CT20" s="867"/>
      <c r="CU20" s="867"/>
      <c r="CV20" s="868"/>
      <c r="CW20" s="866"/>
      <c r="CX20" s="867"/>
      <c r="CY20" s="867"/>
      <c r="CZ20" s="867"/>
      <c r="DA20" s="868"/>
      <c r="DB20" s="866"/>
      <c r="DC20" s="867"/>
      <c r="DD20" s="867"/>
      <c r="DE20" s="867"/>
      <c r="DF20" s="868"/>
      <c r="DG20" s="866"/>
      <c r="DH20" s="867"/>
      <c r="DI20" s="867"/>
      <c r="DJ20" s="867"/>
      <c r="DK20" s="868"/>
      <c r="DL20" s="866"/>
      <c r="DM20" s="867"/>
      <c r="DN20" s="867"/>
      <c r="DO20" s="867"/>
      <c r="DP20" s="868"/>
      <c r="DQ20" s="866"/>
      <c r="DR20" s="867"/>
      <c r="DS20" s="867"/>
      <c r="DT20" s="867"/>
      <c r="DU20" s="868"/>
      <c r="DV20" s="869"/>
      <c r="DW20" s="870"/>
      <c r="DX20" s="870"/>
      <c r="DY20" s="870"/>
      <c r="DZ20" s="871"/>
      <c r="EA20" s="253"/>
    </row>
    <row r="21" spans="1:131" s="254" customFormat="1" ht="26.25" customHeight="1" thickBot="1" x14ac:dyDescent="0.2">
      <c r="A21" s="260">
        <v>15</v>
      </c>
      <c r="B21" s="840"/>
      <c r="C21" s="841"/>
      <c r="D21" s="841"/>
      <c r="E21" s="841"/>
      <c r="F21" s="841"/>
      <c r="G21" s="841"/>
      <c r="H21" s="841"/>
      <c r="I21" s="841"/>
      <c r="J21" s="841"/>
      <c r="K21" s="841"/>
      <c r="L21" s="841"/>
      <c r="M21" s="841"/>
      <c r="N21" s="841"/>
      <c r="O21" s="841"/>
      <c r="P21" s="842"/>
      <c r="Q21" s="843"/>
      <c r="R21" s="844"/>
      <c r="S21" s="844"/>
      <c r="T21" s="844"/>
      <c r="U21" s="844"/>
      <c r="V21" s="844"/>
      <c r="W21" s="844"/>
      <c r="X21" s="844"/>
      <c r="Y21" s="844"/>
      <c r="Z21" s="844"/>
      <c r="AA21" s="844"/>
      <c r="AB21" s="844"/>
      <c r="AC21" s="844"/>
      <c r="AD21" s="844"/>
      <c r="AE21" s="845"/>
      <c r="AF21" s="846"/>
      <c r="AG21" s="847"/>
      <c r="AH21" s="847"/>
      <c r="AI21" s="847"/>
      <c r="AJ21" s="848"/>
      <c r="AK21" s="849"/>
      <c r="AL21" s="850"/>
      <c r="AM21" s="850"/>
      <c r="AN21" s="850"/>
      <c r="AO21" s="850"/>
      <c r="AP21" s="850"/>
      <c r="AQ21" s="850"/>
      <c r="AR21" s="850"/>
      <c r="AS21" s="850"/>
      <c r="AT21" s="850"/>
      <c r="AU21" s="851"/>
      <c r="AV21" s="851"/>
      <c r="AW21" s="851"/>
      <c r="AX21" s="851"/>
      <c r="AY21" s="852"/>
      <c r="AZ21" s="251"/>
      <c r="BA21" s="251"/>
      <c r="BB21" s="251"/>
      <c r="BC21" s="251"/>
      <c r="BD21" s="251"/>
      <c r="BE21" s="252"/>
      <c r="BF21" s="252"/>
      <c r="BG21" s="252"/>
      <c r="BH21" s="252"/>
      <c r="BI21" s="252"/>
      <c r="BJ21" s="252"/>
      <c r="BK21" s="252"/>
      <c r="BL21" s="252"/>
      <c r="BM21" s="252"/>
      <c r="BN21" s="252"/>
      <c r="BO21" s="252"/>
      <c r="BP21" s="252"/>
      <c r="BQ21" s="261">
        <v>15</v>
      </c>
      <c r="BR21" s="262"/>
      <c r="BS21" s="853"/>
      <c r="BT21" s="854"/>
      <c r="BU21" s="854"/>
      <c r="BV21" s="854"/>
      <c r="BW21" s="854"/>
      <c r="BX21" s="854"/>
      <c r="BY21" s="854"/>
      <c r="BZ21" s="854"/>
      <c r="CA21" s="854"/>
      <c r="CB21" s="854"/>
      <c r="CC21" s="854"/>
      <c r="CD21" s="854"/>
      <c r="CE21" s="854"/>
      <c r="CF21" s="854"/>
      <c r="CG21" s="855"/>
      <c r="CH21" s="866"/>
      <c r="CI21" s="867"/>
      <c r="CJ21" s="867"/>
      <c r="CK21" s="867"/>
      <c r="CL21" s="868"/>
      <c r="CM21" s="866"/>
      <c r="CN21" s="867"/>
      <c r="CO21" s="867"/>
      <c r="CP21" s="867"/>
      <c r="CQ21" s="868"/>
      <c r="CR21" s="866"/>
      <c r="CS21" s="867"/>
      <c r="CT21" s="867"/>
      <c r="CU21" s="867"/>
      <c r="CV21" s="868"/>
      <c r="CW21" s="866"/>
      <c r="CX21" s="867"/>
      <c r="CY21" s="867"/>
      <c r="CZ21" s="867"/>
      <c r="DA21" s="868"/>
      <c r="DB21" s="866"/>
      <c r="DC21" s="867"/>
      <c r="DD21" s="867"/>
      <c r="DE21" s="867"/>
      <c r="DF21" s="868"/>
      <c r="DG21" s="866"/>
      <c r="DH21" s="867"/>
      <c r="DI21" s="867"/>
      <c r="DJ21" s="867"/>
      <c r="DK21" s="868"/>
      <c r="DL21" s="866"/>
      <c r="DM21" s="867"/>
      <c r="DN21" s="867"/>
      <c r="DO21" s="867"/>
      <c r="DP21" s="868"/>
      <c r="DQ21" s="866"/>
      <c r="DR21" s="867"/>
      <c r="DS21" s="867"/>
      <c r="DT21" s="867"/>
      <c r="DU21" s="868"/>
      <c r="DV21" s="869"/>
      <c r="DW21" s="870"/>
      <c r="DX21" s="870"/>
      <c r="DY21" s="870"/>
      <c r="DZ21" s="871"/>
      <c r="EA21" s="253"/>
    </row>
    <row r="22" spans="1:131" s="254" customFormat="1" ht="26.25" customHeight="1" x14ac:dyDescent="0.15">
      <c r="A22" s="260">
        <v>16</v>
      </c>
      <c r="B22" s="840"/>
      <c r="C22" s="841"/>
      <c r="D22" s="841"/>
      <c r="E22" s="841"/>
      <c r="F22" s="841"/>
      <c r="G22" s="841"/>
      <c r="H22" s="841"/>
      <c r="I22" s="841"/>
      <c r="J22" s="841"/>
      <c r="K22" s="841"/>
      <c r="L22" s="841"/>
      <c r="M22" s="841"/>
      <c r="N22" s="841"/>
      <c r="O22" s="841"/>
      <c r="P22" s="842"/>
      <c r="Q22" s="872"/>
      <c r="R22" s="873"/>
      <c r="S22" s="873"/>
      <c r="T22" s="873"/>
      <c r="U22" s="873"/>
      <c r="V22" s="873"/>
      <c r="W22" s="873"/>
      <c r="X22" s="873"/>
      <c r="Y22" s="873"/>
      <c r="Z22" s="873"/>
      <c r="AA22" s="873"/>
      <c r="AB22" s="873"/>
      <c r="AC22" s="873"/>
      <c r="AD22" s="873"/>
      <c r="AE22" s="874"/>
      <c r="AF22" s="846"/>
      <c r="AG22" s="847"/>
      <c r="AH22" s="847"/>
      <c r="AI22" s="847"/>
      <c r="AJ22" s="848"/>
      <c r="AK22" s="887"/>
      <c r="AL22" s="888"/>
      <c r="AM22" s="888"/>
      <c r="AN22" s="888"/>
      <c r="AO22" s="888"/>
      <c r="AP22" s="888"/>
      <c r="AQ22" s="888"/>
      <c r="AR22" s="888"/>
      <c r="AS22" s="888"/>
      <c r="AT22" s="888"/>
      <c r="AU22" s="889"/>
      <c r="AV22" s="889"/>
      <c r="AW22" s="889"/>
      <c r="AX22" s="889"/>
      <c r="AY22" s="890"/>
      <c r="AZ22" s="891" t="s">
        <v>389</v>
      </c>
      <c r="BA22" s="891"/>
      <c r="BB22" s="891"/>
      <c r="BC22" s="891"/>
      <c r="BD22" s="892"/>
      <c r="BE22" s="252"/>
      <c r="BF22" s="252"/>
      <c r="BG22" s="252"/>
      <c r="BH22" s="252"/>
      <c r="BI22" s="252"/>
      <c r="BJ22" s="252"/>
      <c r="BK22" s="252"/>
      <c r="BL22" s="252"/>
      <c r="BM22" s="252"/>
      <c r="BN22" s="252"/>
      <c r="BO22" s="252"/>
      <c r="BP22" s="252"/>
      <c r="BQ22" s="261">
        <v>16</v>
      </c>
      <c r="BR22" s="262"/>
      <c r="BS22" s="853"/>
      <c r="BT22" s="854"/>
      <c r="BU22" s="854"/>
      <c r="BV22" s="854"/>
      <c r="BW22" s="854"/>
      <c r="BX22" s="854"/>
      <c r="BY22" s="854"/>
      <c r="BZ22" s="854"/>
      <c r="CA22" s="854"/>
      <c r="CB22" s="854"/>
      <c r="CC22" s="854"/>
      <c r="CD22" s="854"/>
      <c r="CE22" s="854"/>
      <c r="CF22" s="854"/>
      <c r="CG22" s="855"/>
      <c r="CH22" s="866"/>
      <c r="CI22" s="867"/>
      <c r="CJ22" s="867"/>
      <c r="CK22" s="867"/>
      <c r="CL22" s="868"/>
      <c r="CM22" s="866"/>
      <c r="CN22" s="867"/>
      <c r="CO22" s="867"/>
      <c r="CP22" s="867"/>
      <c r="CQ22" s="868"/>
      <c r="CR22" s="866"/>
      <c r="CS22" s="867"/>
      <c r="CT22" s="867"/>
      <c r="CU22" s="867"/>
      <c r="CV22" s="868"/>
      <c r="CW22" s="866"/>
      <c r="CX22" s="867"/>
      <c r="CY22" s="867"/>
      <c r="CZ22" s="867"/>
      <c r="DA22" s="868"/>
      <c r="DB22" s="866"/>
      <c r="DC22" s="867"/>
      <c r="DD22" s="867"/>
      <c r="DE22" s="867"/>
      <c r="DF22" s="868"/>
      <c r="DG22" s="866"/>
      <c r="DH22" s="867"/>
      <c r="DI22" s="867"/>
      <c r="DJ22" s="867"/>
      <c r="DK22" s="868"/>
      <c r="DL22" s="866"/>
      <c r="DM22" s="867"/>
      <c r="DN22" s="867"/>
      <c r="DO22" s="867"/>
      <c r="DP22" s="868"/>
      <c r="DQ22" s="866"/>
      <c r="DR22" s="867"/>
      <c r="DS22" s="867"/>
      <c r="DT22" s="867"/>
      <c r="DU22" s="868"/>
      <c r="DV22" s="869"/>
      <c r="DW22" s="870"/>
      <c r="DX22" s="870"/>
      <c r="DY22" s="870"/>
      <c r="DZ22" s="871"/>
      <c r="EA22" s="253"/>
    </row>
    <row r="23" spans="1:131" s="254" customFormat="1" ht="26.25" customHeight="1" thickBot="1" x14ac:dyDescent="0.2">
      <c r="A23" s="263" t="s">
        <v>390</v>
      </c>
      <c r="B23" s="875" t="s">
        <v>391</v>
      </c>
      <c r="C23" s="876"/>
      <c r="D23" s="876"/>
      <c r="E23" s="876"/>
      <c r="F23" s="876"/>
      <c r="G23" s="876"/>
      <c r="H23" s="876"/>
      <c r="I23" s="876"/>
      <c r="J23" s="876"/>
      <c r="K23" s="876"/>
      <c r="L23" s="876"/>
      <c r="M23" s="876"/>
      <c r="N23" s="876"/>
      <c r="O23" s="876"/>
      <c r="P23" s="877"/>
      <c r="Q23" s="878">
        <v>6699</v>
      </c>
      <c r="R23" s="879"/>
      <c r="S23" s="879"/>
      <c r="T23" s="879"/>
      <c r="U23" s="879"/>
      <c r="V23" s="879">
        <v>6336</v>
      </c>
      <c r="W23" s="879"/>
      <c r="X23" s="879"/>
      <c r="Y23" s="879"/>
      <c r="Z23" s="879"/>
      <c r="AA23" s="879">
        <v>364</v>
      </c>
      <c r="AB23" s="879"/>
      <c r="AC23" s="879"/>
      <c r="AD23" s="879"/>
      <c r="AE23" s="880"/>
      <c r="AF23" s="881">
        <v>329</v>
      </c>
      <c r="AG23" s="879"/>
      <c r="AH23" s="879"/>
      <c r="AI23" s="879"/>
      <c r="AJ23" s="882"/>
      <c r="AK23" s="883"/>
      <c r="AL23" s="884"/>
      <c r="AM23" s="884"/>
      <c r="AN23" s="884"/>
      <c r="AO23" s="884"/>
      <c r="AP23" s="879">
        <v>7293</v>
      </c>
      <c r="AQ23" s="879"/>
      <c r="AR23" s="879"/>
      <c r="AS23" s="879"/>
      <c r="AT23" s="879"/>
      <c r="AU23" s="885"/>
      <c r="AV23" s="885"/>
      <c r="AW23" s="885"/>
      <c r="AX23" s="885"/>
      <c r="AY23" s="886"/>
      <c r="AZ23" s="894" t="s">
        <v>136</v>
      </c>
      <c r="BA23" s="895"/>
      <c r="BB23" s="895"/>
      <c r="BC23" s="895"/>
      <c r="BD23" s="896"/>
      <c r="BE23" s="252"/>
      <c r="BF23" s="252"/>
      <c r="BG23" s="252"/>
      <c r="BH23" s="252"/>
      <c r="BI23" s="252"/>
      <c r="BJ23" s="252"/>
      <c r="BK23" s="252"/>
      <c r="BL23" s="252"/>
      <c r="BM23" s="252"/>
      <c r="BN23" s="252"/>
      <c r="BO23" s="252"/>
      <c r="BP23" s="252"/>
      <c r="BQ23" s="261">
        <v>17</v>
      </c>
      <c r="BR23" s="262"/>
      <c r="BS23" s="853"/>
      <c r="BT23" s="854"/>
      <c r="BU23" s="854"/>
      <c r="BV23" s="854"/>
      <c r="BW23" s="854"/>
      <c r="BX23" s="854"/>
      <c r="BY23" s="854"/>
      <c r="BZ23" s="854"/>
      <c r="CA23" s="854"/>
      <c r="CB23" s="854"/>
      <c r="CC23" s="854"/>
      <c r="CD23" s="854"/>
      <c r="CE23" s="854"/>
      <c r="CF23" s="854"/>
      <c r="CG23" s="855"/>
      <c r="CH23" s="866"/>
      <c r="CI23" s="867"/>
      <c r="CJ23" s="867"/>
      <c r="CK23" s="867"/>
      <c r="CL23" s="868"/>
      <c r="CM23" s="866"/>
      <c r="CN23" s="867"/>
      <c r="CO23" s="867"/>
      <c r="CP23" s="867"/>
      <c r="CQ23" s="868"/>
      <c r="CR23" s="866"/>
      <c r="CS23" s="867"/>
      <c r="CT23" s="867"/>
      <c r="CU23" s="867"/>
      <c r="CV23" s="868"/>
      <c r="CW23" s="866"/>
      <c r="CX23" s="867"/>
      <c r="CY23" s="867"/>
      <c r="CZ23" s="867"/>
      <c r="DA23" s="868"/>
      <c r="DB23" s="866"/>
      <c r="DC23" s="867"/>
      <c r="DD23" s="867"/>
      <c r="DE23" s="867"/>
      <c r="DF23" s="868"/>
      <c r="DG23" s="866"/>
      <c r="DH23" s="867"/>
      <c r="DI23" s="867"/>
      <c r="DJ23" s="867"/>
      <c r="DK23" s="868"/>
      <c r="DL23" s="866"/>
      <c r="DM23" s="867"/>
      <c r="DN23" s="867"/>
      <c r="DO23" s="867"/>
      <c r="DP23" s="868"/>
      <c r="DQ23" s="866"/>
      <c r="DR23" s="867"/>
      <c r="DS23" s="867"/>
      <c r="DT23" s="867"/>
      <c r="DU23" s="868"/>
      <c r="DV23" s="869"/>
      <c r="DW23" s="870"/>
      <c r="DX23" s="870"/>
      <c r="DY23" s="870"/>
      <c r="DZ23" s="871"/>
      <c r="EA23" s="253"/>
    </row>
    <row r="24" spans="1:131" s="254" customFormat="1" ht="26.25" customHeight="1" x14ac:dyDescent="0.15">
      <c r="A24" s="893" t="s">
        <v>392</v>
      </c>
      <c r="B24" s="893"/>
      <c r="C24" s="893"/>
      <c r="D24" s="893"/>
      <c r="E24" s="893"/>
      <c r="F24" s="893"/>
      <c r="G24" s="893"/>
      <c r="H24" s="893"/>
      <c r="I24" s="893"/>
      <c r="J24" s="893"/>
      <c r="K24" s="893"/>
      <c r="L24" s="893"/>
      <c r="M24" s="893"/>
      <c r="N24" s="893"/>
      <c r="O24" s="893"/>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3"/>
      <c r="AX24" s="893"/>
      <c r="AY24" s="893"/>
      <c r="AZ24" s="251"/>
      <c r="BA24" s="251"/>
      <c r="BB24" s="251"/>
      <c r="BC24" s="251"/>
      <c r="BD24" s="251"/>
      <c r="BE24" s="252"/>
      <c r="BF24" s="252"/>
      <c r="BG24" s="252"/>
      <c r="BH24" s="252"/>
      <c r="BI24" s="252"/>
      <c r="BJ24" s="252"/>
      <c r="BK24" s="252"/>
      <c r="BL24" s="252"/>
      <c r="BM24" s="252"/>
      <c r="BN24" s="252"/>
      <c r="BO24" s="252"/>
      <c r="BP24" s="252"/>
      <c r="BQ24" s="261">
        <v>18</v>
      </c>
      <c r="BR24" s="262"/>
      <c r="BS24" s="853"/>
      <c r="BT24" s="854"/>
      <c r="BU24" s="854"/>
      <c r="BV24" s="854"/>
      <c r="BW24" s="854"/>
      <c r="BX24" s="854"/>
      <c r="BY24" s="854"/>
      <c r="BZ24" s="854"/>
      <c r="CA24" s="854"/>
      <c r="CB24" s="854"/>
      <c r="CC24" s="854"/>
      <c r="CD24" s="854"/>
      <c r="CE24" s="854"/>
      <c r="CF24" s="854"/>
      <c r="CG24" s="855"/>
      <c r="CH24" s="866"/>
      <c r="CI24" s="867"/>
      <c r="CJ24" s="867"/>
      <c r="CK24" s="867"/>
      <c r="CL24" s="868"/>
      <c r="CM24" s="866"/>
      <c r="CN24" s="867"/>
      <c r="CO24" s="867"/>
      <c r="CP24" s="867"/>
      <c r="CQ24" s="868"/>
      <c r="CR24" s="866"/>
      <c r="CS24" s="867"/>
      <c r="CT24" s="867"/>
      <c r="CU24" s="867"/>
      <c r="CV24" s="868"/>
      <c r="CW24" s="866"/>
      <c r="CX24" s="867"/>
      <c r="CY24" s="867"/>
      <c r="CZ24" s="867"/>
      <c r="DA24" s="868"/>
      <c r="DB24" s="866"/>
      <c r="DC24" s="867"/>
      <c r="DD24" s="867"/>
      <c r="DE24" s="867"/>
      <c r="DF24" s="868"/>
      <c r="DG24" s="866"/>
      <c r="DH24" s="867"/>
      <c r="DI24" s="867"/>
      <c r="DJ24" s="867"/>
      <c r="DK24" s="868"/>
      <c r="DL24" s="866"/>
      <c r="DM24" s="867"/>
      <c r="DN24" s="867"/>
      <c r="DO24" s="867"/>
      <c r="DP24" s="868"/>
      <c r="DQ24" s="866"/>
      <c r="DR24" s="867"/>
      <c r="DS24" s="867"/>
      <c r="DT24" s="867"/>
      <c r="DU24" s="868"/>
      <c r="DV24" s="869"/>
      <c r="DW24" s="870"/>
      <c r="DX24" s="870"/>
      <c r="DY24" s="870"/>
      <c r="DZ24" s="871"/>
      <c r="EA24" s="253"/>
    </row>
    <row r="25" spans="1:131" s="246" customFormat="1" ht="26.25" customHeight="1" thickBot="1" x14ac:dyDescent="0.2">
      <c r="A25" s="834" t="s">
        <v>393</v>
      </c>
      <c r="B25" s="834"/>
      <c r="C25" s="834"/>
      <c r="D25" s="834"/>
      <c r="E25" s="834"/>
      <c r="F25" s="834"/>
      <c r="G25" s="834"/>
      <c r="H25" s="834"/>
      <c r="I25" s="834"/>
      <c r="J25" s="834"/>
      <c r="K25" s="834"/>
      <c r="L25" s="834"/>
      <c r="M25" s="834"/>
      <c r="N25" s="834"/>
      <c r="O25" s="834"/>
      <c r="P25" s="834"/>
      <c r="Q25" s="834"/>
      <c r="R25" s="834"/>
      <c r="S25" s="834"/>
      <c r="T25" s="834"/>
      <c r="U25" s="834"/>
      <c r="V25" s="834"/>
      <c r="W25" s="834"/>
      <c r="X25" s="834"/>
      <c r="Y25" s="834"/>
      <c r="Z25" s="834"/>
      <c r="AA25" s="834"/>
      <c r="AB25" s="834"/>
      <c r="AC25" s="834"/>
      <c r="AD25" s="834"/>
      <c r="AE25" s="834"/>
      <c r="AF25" s="834"/>
      <c r="AG25" s="834"/>
      <c r="AH25" s="834"/>
      <c r="AI25" s="834"/>
      <c r="AJ25" s="834"/>
      <c r="AK25" s="834"/>
      <c r="AL25" s="834"/>
      <c r="AM25" s="834"/>
      <c r="AN25" s="834"/>
      <c r="AO25" s="834"/>
      <c r="AP25" s="834"/>
      <c r="AQ25" s="834"/>
      <c r="AR25" s="834"/>
      <c r="AS25" s="834"/>
      <c r="AT25" s="834"/>
      <c r="AU25" s="834"/>
      <c r="AV25" s="834"/>
      <c r="AW25" s="834"/>
      <c r="AX25" s="834"/>
      <c r="AY25" s="834"/>
      <c r="AZ25" s="834"/>
      <c r="BA25" s="834"/>
      <c r="BB25" s="834"/>
      <c r="BC25" s="834"/>
      <c r="BD25" s="834"/>
      <c r="BE25" s="834"/>
      <c r="BF25" s="834"/>
      <c r="BG25" s="834"/>
      <c r="BH25" s="834"/>
      <c r="BI25" s="834"/>
      <c r="BJ25" s="251"/>
      <c r="BK25" s="251"/>
      <c r="BL25" s="251"/>
      <c r="BM25" s="251"/>
      <c r="BN25" s="251"/>
      <c r="BO25" s="264"/>
      <c r="BP25" s="264"/>
      <c r="BQ25" s="261">
        <v>19</v>
      </c>
      <c r="BR25" s="262"/>
      <c r="BS25" s="853"/>
      <c r="BT25" s="854"/>
      <c r="BU25" s="854"/>
      <c r="BV25" s="854"/>
      <c r="BW25" s="854"/>
      <c r="BX25" s="854"/>
      <c r="BY25" s="854"/>
      <c r="BZ25" s="854"/>
      <c r="CA25" s="854"/>
      <c r="CB25" s="854"/>
      <c r="CC25" s="854"/>
      <c r="CD25" s="854"/>
      <c r="CE25" s="854"/>
      <c r="CF25" s="854"/>
      <c r="CG25" s="855"/>
      <c r="CH25" s="866"/>
      <c r="CI25" s="867"/>
      <c r="CJ25" s="867"/>
      <c r="CK25" s="867"/>
      <c r="CL25" s="868"/>
      <c r="CM25" s="866"/>
      <c r="CN25" s="867"/>
      <c r="CO25" s="867"/>
      <c r="CP25" s="867"/>
      <c r="CQ25" s="868"/>
      <c r="CR25" s="866"/>
      <c r="CS25" s="867"/>
      <c r="CT25" s="867"/>
      <c r="CU25" s="867"/>
      <c r="CV25" s="868"/>
      <c r="CW25" s="866"/>
      <c r="CX25" s="867"/>
      <c r="CY25" s="867"/>
      <c r="CZ25" s="867"/>
      <c r="DA25" s="868"/>
      <c r="DB25" s="866"/>
      <c r="DC25" s="867"/>
      <c r="DD25" s="867"/>
      <c r="DE25" s="867"/>
      <c r="DF25" s="868"/>
      <c r="DG25" s="866"/>
      <c r="DH25" s="867"/>
      <c r="DI25" s="867"/>
      <c r="DJ25" s="867"/>
      <c r="DK25" s="868"/>
      <c r="DL25" s="866"/>
      <c r="DM25" s="867"/>
      <c r="DN25" s="867"/>
      <c r="DO25" s="867"/>
      <c r="DP25" s="868"/>
      <c r="DQ25" s="866"/>
      <c r="DR25" s="867"/>
      <c r="DS25" s="867"/>
      <c r="DT25" s="867"/>
      <c r="DU25" s="868"/>
      <c r="DV25" s="869"/>
      <c r="DW25" s="870"/>
      <c r="DX25" s="870"/>
      <c r="DY25" s="870"/>
      <c r="DZ25" s="871"/>
      <c r="EA25" s="245"/>
    </row>
    <row r="26" spans="1:131" s="246" customFormat="1" ht="26.25" customHeight="1" x14ac:dyDescent="0.15">
      <c r="A26" s="825" t="s">
        <v>371</v>
      </c>
      <c r="B26" s="826"/>
      <c r="C26" s="826"/>
      <c r="D26" s="826"/>
      <c r="E26" s="826"/>
      <c r="F26" s="826"/>
      <c r="G26" s="826"/>
      <c r="H26" s="826"/>
      <c r="I26" s="826"/>
      <c r="J26" s="826"/>
      <c r="K26" s="826"/>
      <c r="L26" s="826"/>
      <c r="M26" s="826"/>
      <c r="N26" s="826"/>
      <c r="O26" s="826"/>
      <c r="P26" s="827"/>
      <c r="Q26" s="802" t="s">
        <v>394</v>
      </c>
      <c r="R26" s="803"/>
      <c r="S26" s="803"/>
      <c r="T26" s="803"/>
      <c r="U26" s="804"/>
      <c r="V26" s="802" t="s">
        <v>395</v>
      </c>
      <c r="W26" s="803"/>
      <c r="X26" s="803"/>
      <c r="Y26" s="803"/>
      <c r="Z26" s="804"/>
      <c r="AA26" s="802" t="s">
        <v>396</v>
      </c>
      <c r="AB26" s="803"/>
      <c r="AC26" s="803"/>
      <c r="AD26" s="803"/>
      <c r="AE26" s="803"/>
      <c r="AF26" s="897" t="s">
        <v>397</v>
      </c>
      <c r="AG26" s="898"/>
      <c r="AH26" s="898"/>
      <c r="AI26" s="898"/>
      <c r="AJ26" s="899"/>
      <c r="AK26" s="803" t="s">
        <v>398</v>
      </c>
      <c r="AL26" s="803"/>
      <c r="AM26" s="803"/>
      <c r="AN26" s="803"/>
      <c r="AO26" s="804"/>
      <c r="AP26" s="802" t="s">
        <v>399</v>
      </c>
      <c r="AQ26" s="803"/>
      <c r="AR26" s="803"/>
      <c r="AS26" s="803"/>
      <c r="AT26" s="804"/>
      <c r="AU26" s="802" t="s">
        <v>400</v>
      </c>
      <c r="AV26" s="803"/>
      <c r="AW26" s="803"/>
      <c r="AX26" s="803"/>
      <c r="AY26" s="804"/>
      <c r="AZ26" s="802" t="s">
        <v>401</v>
      </c>
      <c r="BA26" s="803"/>
      <c r="BB26" s="803"/>
      <c r="BC26" s="803"/>
      <c r="BD26" s="804"/>
      <c r="BE26" s="802" t="s">
        <v>378</v>
      </c>
      <c r="BF26" s="803"/>
      <c r="BG26" s="803"/>
      <c r="BH26" s="803"/>
      <c r="BI26" s="814"/>
      <c r="BJ26" s="251"/>
      <c r="BK26" s="251"/>
      <c r="BL26" s="251"/>
      <c r="BM26" s="251"/>
      <c r="BN26" s="251"/>
      <c r="BO26" s="264"/>
      <c r="BP26" s="264"/>
      <c r="BQ26" s="261">
        <v>20</v>
      </c>
      <c r="BR26" s="262"/>
      <c r="BS26" s="853"/>
      <c r="BT26" s="854"/>
      <c r="BU26" s="854"/>
      <c r="BV26" s="854"/>
      <c r="BW26" s="854"/>
      <c r="BX26" s="854"/>
      <c r="BY26" s="854"/>
      <c r="BZ26" s="854"/>
      <c r="CA26" s="854"/>
      <c r="CB26" s="854"/>
      <c r="CC26" s="854"/>
      <c r="CD26" s="854"/>
      <c r="CE26" s="854"/>
      <c r="CF26" s="854"/>
      <c r="CG26" s="855"/>
      <c r="CH26" s="866"/>
      <c r="CI26" s="867"/>
      <c r="CJ26" s="867"/>
      <c r="CK26" s="867"/>
      <c r="CL26" s="868"/>
      <c r="CM26" s="866"/>
      <c r="CN26" s="867"/>
      <c r="CO26" s="867"/>
      <c r="CP26" s="867"/>
      <c r="CQ26" s="868"/>
      <c r="CR26" s="866"/>
      <c r="CS26" s="867"/>
      <c r="CT26" s="867"/>
      <c r="CU26" s="867"/>
      <c r="CV26" s="868"/>
      <c r="CW26" s="866"/>
      <c r="CX26" s="867"/>
      <c r="CY26" s="867"/>
      <c r="CZ26" s="867"/>
      <c r="DA26" s="868"/>
      <c r="DB26" s="866"/>
      <c r="DC26" s="867"/>
      <c r="DD26" s="867"/>
      <c r="DE26" s="867"/>
      <c r="DF26" s="868"/>
      <c r="DG26" s="866"/>
      <c r="DH26" s="867"/>
      <c r="DI26" s="867"/>
      <c r="DJ26" s="867"/>
      <c r="DK26" s="868"/>
      <c r="DL26" s="866"/>
      <c r="DM26" s="867"/>
      <c r="DN26" s="867"/>
      <c r="DO26" s="867"/>
      <c r="DP26" s="868"/>
      <c r="DQ26" s="866"/>
      <c r="DR26" s="867"/>
      <c r="DS26" s="867"/>
      <c r="DT26" s="867"/>
      <c r="DU26" s="868"/>
      <c r="DV26" s="869"/>
      <c r="DW26" s="870"/>
      <c r="DX26" s="870"/>
      <c r="DY26" s="870"/>
      <c r="DZ26" s="871"/>
      <c r="EA26" s="245"/>
    </row>
    <row r="27" spans="1:131" s="246" customFormat="1" ht="26.25" customHeight="1" thickBot="1" x14ac:dyDescent="0.2">
      <c r="A27" s="828"/>
      <c r="B27" s="829"/>
      <c r="C27" s="829"/>
      <c r="D27" s="829"/>
      <c r="E27" s="829"/>
      <c r="F27" s="829"/>
      <c r="G27" s="829"/>
      <c r="H27" s="829"/>
      <c r="I27" s="829"/>
      <c r="J27" s="829"/>
      <c r="K27" s="829"/>
      <c r="L27" s="829"/>
      <c r="M27" s="829"/>
      <c r="N27" s="829"/>
      <c r="O27" s="829"/>
      <c r="P27" s="830"/>
      <c r="Q27" s="805"/>
      <c r="R27" s="806"/>
      <c r="S27" s="806"/>
      <c r="T27" s="806"/>
      <c r="U27" s="807"/>
      <c r="V27" s="805"/>
      <c r="W27" s="806"/>
      <c r="X27" s="806"/>
      <c r="Y27" s="806"/>
      <c r="Z27" s="807"/>
      <c r="AA27" s="805"/>
      <c r="AB27" s="806"/>
      <c r="AC27" s="806"/>
      <c r="AD27" s="806"/>
      <c r="AE27" s="806"/>
      <c r="AF27" s="900"/>
      <c r="AG27" s="901"/>
      <c r="AH27" s="901"/>
      <c r="AI27" s="901"/>
      <c r="AJ27" s="902"/>
      <c r="AK27" s="806"/>
      <c r="AL27" s="806"/>
      <c r="AM27" s="806"/>
      <c r="AN27" s="806"/>
      <c r="AO27" s="807"/>
      <c r="AP27" s="805"/>
      <c r="AQ27" s="806"/>
      <c r="AR27" s="806"/>
      <c r="AS27" s="806"/>
      <c r="AT27" s="807"/>
      <c r="AU27" s="805"/>
      <c r="AV27" s="806"/>
      <c r="AW27" s="806"/>
      <c r="AX27" s="806"/>
      <c r="AY27" s="807"/>
      <c r="AZ27" s="805"/>
      <c r="BA27" s="806"/>
      <c r="BB27" s="806"/>
      <c r="BC27" s="806"/>
      <c r="BD27" s="807"/>
      <c r="BE27" s="805"/>
      <c r="BF27" s="806"/>
      <c r="BG27" s="806"/>
      <c r="BH27" s="806"/>
      <c r="BI27" s="815"/>
      <c r="BJ27" s="251"/>
      <c r="BK27" s="251"/>
      <c r="BL27" s="251"/>
      <c r="BM27" s="251"/>
      <c r="BN27" s="251"/>
      <c r="BO27" s="264"/>
      <c r="BP27" s="264"/>
      <c r="BQ27" s="261">
        <v>21</v>
      </c>
      <c r="BR27" s="262"/>
      <c r="BS27" s="853"/>
      <c r="BT27" s="854"/>
      <c r="BU27" s="854"/>
      <c r="BV27" s="854"/>
      <c r="BW27" s="854"/>
      <c r="BX27" s="854"/>
      <c r="BY27" s="854"/>
      <c r="BZ27" s="854"/>
      <c r="CA27" s="854"/>
      <c r="CB27" s="854"/>
      <c r="CC27" s="854"/>
      <c r="CD27" s="854"/>
      <c r="CE27" s="854"/>
      <c r="CF27" s="854"/>
      <c r="CG27" s="855"/>
      <c r="CH27" s="866"/>
      <c r="CI27" s="867"/>
      <c r="CJ27" s="867"/>
      <c r="CK27" s="867"/>
      <c r="CL27" s="868"/>
      <c r="CM27" s="866"/>
      <c r="CN27" s="867"/>
      <c r="CO27" s="867"/>
      <c r="CP27" s="867"/>
      <c r="CQ27" s="868"/>
      <c r="CR27" s="866"/>
      <c r="CS27" s="867"/>
      <c r="CT27" s="867"/>
      <c r="CU27" s="867"/>
      <c r="CV27" s="868"/>
      <c r="CW27" s="866"/>
      <c r="CX27" s="867"/>
      <c r="CY27" s="867"/>
      <c r="CZ27" s="867"/>
      <c r="DA27" s="868"/>
      <c r="DB27" s="866"/>
      <c r="DC27" s="867"/>
      <c r="DD27" s="867"/>
      <c r="DE27" s="867"/>
      <c r="DF27" s="868"/>
      <c r="DG27" s="866"/>
      <c r="DH27" s="867"/>
      <c r="DI27" s="867"/>
      <c r="DJ27" s="867"/>
      <c r="DK27" s="868"/>
      <c r="DL27" s="866"/>
      <c r="DM27" s="867"/>
      <c r="DN27" s="867"/>
      <c r="DO27" s="867"/>
      <c r="DP27" s="868"/>
      <c r="DQ27" s="866"/>
      <c r="DR27" s="867"/>
      <c r="DS27" s="867"/>
      <c r="DT27" s="867"/>
      <c r="DU27" s="868"/>
      <c r="DV27" s="869"/>
      <c r="DW27" s="870"/>
      <c r="DX27" s="870"/>
      <c r="DY27" s="870"/>
      <c r="DZ27" s="871"/>
      <c r="EA27" s="245"/>
    </row>
    <row r="28" spans="1:131" s="246" customFormat="1" ht="26.25" customHeight="1" thickTop="1" x14ac:dyDescent="0.15">
      <c r="A28" s="265">
        <v>1</v>
      </c>
      <c r="B28" s="816" t="s">
        <v>402</v>
      </c>
      <c r="C28" s="817"/>
      <c r="D28" s="817"/>
      <c r="E28" s="817"/>
      <c r="F28" s="817"/>
      <c r="G28" s="817"/>
      <c r="H28" s="817"/>
      <c r="I28" s="817"/>
      <c r="J28" s="817"/>
      <c r="K28" s="817"/>
      <c r="L28" s="817"/>
      <c r="M28" s="817"/>
      <c r="N28" s="817"/>
      <c r="O28" s="817"/>
      <c r="P28" s="818"/>
      <c r="Q28" s="907">
        <v>2057</v>
      </c>
      <c r="R28" s="908"/>
      <c r="S28" s="908"/>
      <c r="T28" s="908"/>
      <c r="U28" s="908"/>
      <c r="V28" s="908">
        <v>1755</v>
      </c>
      <c r="W28" s="908"/>
      <c r="X28" s="908"/>
      <c r="Y28" s="908"/>
      <c r="Z28" s="908"/>
      <c r="AA28" s="908">
        <v>303</v>
      </c>
      <c r="AB28" s="908"/>
      <c r="AC28" s="908"/>
      <c r="AD28" s="908"/>
      <c r="AE28" s="909"/>
      <c r="AF28" s="910">
        <v>303</v>
      </c>
      <c r="AG28" s="908"/>
      <c r="AH28" s="908"/>
      <c r="AI28" s="908"/>
      <c r="AJ28" s="911"/>
      <c r="AK28" s="912">
        <v>138</v>
      </c>
      <c r="AL28" s="903"/>
      <c r="AM28" s="903"/>
      <c r="AN28" s="903"/>
      <c r="AO28" s="903"/>
      <c r="AP28" s="903" t="s">
        <v>578</v>
      </c>
      <c r="AQ28" s="903"/>
      <c r="AR28" s="903"/>
      <c r="AS28" s="903"/>
      <c r="AT28" s="903"/>
      <c r="AU28" s="903" t="s">
        <v>578</v>
      </c>
      <c r="AV28" s="903"/>
      <c r="AW28" s="903"/>
      <c r="AX28" s="903"/>
      <c r="AY28" s="903"/>
      <c r="AZ28" s="904" t="s">
        <v>578</v>
      </c>
      <c r="BA28" s="904"/>
      <c r="BB28" s="904"/>
      <c r="BC28" s="904"/>
      <c r="BD28" s="904"/>
      <c r="BE28" s="905"/>
      <c r="BF28" s="905"/>
      <c r="BG28" s="905"/>
      <c r="BH28" s="905"/>
      <c r="BI28" s="906"/>
      <c r="BJ28" s="251"/>
      <c r="BK28" s="251"/>
      <c r="BL28" s="251"/>
      <c r="BM28" s="251"/>
      <c r="BN28" s="251"/>
      <c r="BO28" s="264"/>
      <c r="BP28" s="264"/>
      <c r="BQ28" s="261">
        <v>22</v>
      </c>
      <c r="BR28" s="262"/>
      <c r="BS28" s="853"/>
      <c r="BT28" s="854"/>
      <c r="BU28" s="854"/>
      <c r="BV28" s="854"/>
      <c r="BW28" s="854"/>
      <c r="BX28" s="854"/>
      <c r="BY28" s="854"/>
      <c r="BZ28" s="854"/>
      <c r="CA28" s="854"/>
      <c r="CB28" s="854"/>
      <c r="CC28" s="854"/>
      <c r="CD28" s="854"/>
      <c r="CE28" s="854"/>
      <c r="CF28" s="854"/>
      <c r="CG28" s="855"/>
      <c r="CH28" s="866"/>
      <c r="CI28" s="867"/>
      <c r="CJ28" s="867"/>
      <c r="CK28" s="867"/>
      <c r="CL28" s="868"/>
      <c r="CM28" s="866"/>
      <c r="CN28" s="867"/>
      <c r="CO28" s="867"/>
      <c r="CP28" s="867"/>
      <c r="CQ28" s="868"/>
      <c r="CR28" s="866"/>
      <c r="CS28" s="867"/>
      <c r="CT28" s="867"/>
      <c r="CU28" s="867"/>
      <c r="CV28" s="868"/>
      <c r="CW28" s="866"/>
      <c r="CX28" s="867"/>
      <c r="CY28" s="867"/>
      <c r="CZ28" s="867"/>
      <c r="DA28" s="868"/>
      <c r="DB28" s="866"/>
      <c r="DC28" s="867"/>
      <c r="DD28" s="867"/>
      <c r="DE28" s="867"/>
      <c r="DF28" s="868"/>
      <c r="DG28" s="866"/>
      <c r="DH28" s="867"/>
      <c r="DI28" s="867"/>
      <c r="DJ28" s="867"/>
      <c r="DK28" s="868"/>
      <c r="DL28" s="866"/>
      <c r="DM28" s="867"/>
      <c r="DN28" s="867"/>
      <c r="DO28" s="867"/>
      <c r="DP28" s="868"/>
      <c r="DQ28" s="866"/>
      <c r="DR28" s="867"/>
      <c r="DS28" s="867"/>
      <c r="DT28" s="867"/>
      <c r="DU28" s="868"/>
      <c r="DV28" s="869"/>
      <c r="DW28" s="870"/>
      <c r="DX28" s="870"/>
      <c r="DY28" s="870"/>
      <c r="DZ28" s="871"/>
      <c r="EA28" s="245"/>
    </row>
    <row r="29" spans="1:131" s="246" customFormat="1" ht="26.25" customHeight="1" x14ac:dyDescent="0.15">
      <c r="A29" s="265">
        <v>2</v>
      </c>
      <c r="B29" s="840" t="s">
        <v>403</v>
      </c>
      <c r="C29" s="841"/>
      <c r="D29" s="841"/>
      <c r="E29" s="841"/>
      <c r="F29" s="841"/>
      <c r="G29" s="841"/>
      <c r="H29" s="841"/>
      <c r="I29" s="841"/>
      <c r="J29" s="841"/>
      <c r="K29" s="841"/>
      <c r="L29" s="841"/>
      <c r="M29" s="841"/>
      <c r="N29" s="841"/>
      <c r="O29" s="841"/>
      <c r="P29" s="842"/>
      <c r="Q29" s="843">
        <v>201</v>
      </c>
      <c r="R29" s="844"/>
      <c r="S29" s="844"/>
      <c r="T29" s="844"/>
      <c r="U29" s="844"/>
      <c r="V29" s="844">
        <v>196</v>
      </c>
      <c r="W29" s="844"/>
      <c r="X29" s="844"/>
      <c r="Y29" s="844"/>
      <c r="Z29" s="844"/>
      <c r="AA29" s="844">
        <v>5</v>
      </c>
      <c r="AB29" s="844"/>
      <c r="AC29" s="844"/>
      <c r="AD29" s="844"/>
      <c r="AE29" s="845"/>
      <c r="AF29" s="846">
        <v>5</v>
      </c>
      <c r="AG29" s="847"/>
      <c r="AH29" s="847"/>
      <c r="AI29" s="847"/>
      <c r="AJ29" s="848"/>
      <c r="AK29" s="915">
        <v>45</v>
      </c>
      <c r="AL29" s="916"/>
      <c r="AM29" s="916"/>
      <c r="AN29" s="916"/>
      <c r="AO29" s="916"/>
      <c r="AP29" s="916" t="s">
        <v>578</v>
      </c>
      <c r="AQ29" s="916"/>
      <c r="AR29" s="916"/>
      <c r="AS29" s="916"/>
      <c r="AT29" s="916"/>
      <c r="AU29" s="916" t="s">
        <v>578</v>
      </c>
      <c r="AV29" s="916"/>
      <c r="AW29" s="916"/>
      <c r="AX29" s="916"/>
      <c r="AY29" s="916"/>
      <c r="AZ29" s="917" t="s">
        <v>578</v>
      </c>
      <c r="BA29" s="917"/>
      <c r="BB29" s="917"/>
      <c r="BC29" s="917"/>
      <c r="BD29" s="917"/>
      <c r="BE29" s="913"/>
      <c r="BF29" s="913"/>
      <c r="BG29" s="913"/>
      <c r="BH29" s="913"/>
      <c r="BI29" s="914"/>
      <c r="BJ29" s="251"/>
      <c r="BK29" s="251"/>
      <c r="BL29" s="251"/>
      <c r="BM29" s="251"/>
      <c r="BN29" s="251"/>
      <c r="BO29" s="264"/>
      <c r="BP29" s="264"/>
      <c r="BQ29" s="261">
        <v>23</v>
      </c>
      <c r="BR29" s="262"/>
      <c r="BS29" s="853"/>
      <c r="BT29" s="854"/>
      <c r="BU29" s="854"/>
      <c r="BV29" s="854"/>
      <c r="BW29" s="854"/>
      <c r="BX29" s="854"/>
      <c r="BY29" s="854"/>
      <c r="BZ29" s="854"/>
      <c r="CA29" s="854"/>
      <c r="CB29" s="854"/>
      <c r="CC29" s="854"/>
      <c r="CD29" s="854"/>
      <c r="CE29" s="854"/>
      <c r="CF29" s="854"/>
      <c r="CG29" s="855"/>
      <c r="CH29" s="866"/>
      <c r="CI29" s="867"/>
      <c r="CJ29" s="867"/>
      <c r="CK29" s="867"/>
      <c r="CL29" s="868"/>
      <c r="CM29" s="866"/>
      <c r="CN29" s="867"/>
      <c r="CO29" s="867"/>
      <c r="CP29" s="867"/>
      <c r="CQ29" s="868"/>
      <c r="CR29" s="866"/>
      <c r="CS29" s="867"/>
      <c r="CT29" s="867"/>
      <c r="CU29" s="867"/>
      <c r="CV29" s="868"/>
      <c r="CW29" s="866"/>
      <c r="CX29" s="867"/>
      <c r="CY29" s="867"/>
      <c r="CZ29" s="867"/>
      <c r="DA29" s="868"/>
      <c r="DB29" s="866"/>
      <c r="DC29" s="867"/>
      <c r="DD29" s="867"/>
      <c r="DE29" s="867"/>
      <c r="DF29" s="868"/>
      <c r="DG29" s="866"/>
      <c r="DH29" s="867"/>
      <c r="DI29" s="867"/>
      <c r="DJ29" s="867"/>
      <c r="DK29" s="868"/>
      <c r="DL29" s="866"/>
      <c r="DM29" s="867"/>
      <c r="DN29" s="867"/>
      <c r="DO29" s="867"/>
      <c r="DP29" s="868"/>
      <c r="DQ29" s="866"/>
      <c r="DR29" s="867"/>
      <c r="DS29" s="867"/>
      <c r="DT29" s="867"/>
      <c r="DU29" s="868"/>
      <c r="DV29" s="869"/>
      <c r="DW29" s="870"/>
      <c r="DX29" s="870"/>
      <c r="DY29" s="870"/>
      <c r="DZ29" s="871"/>
      <c r="EA29" s="245"/>
    </row>
    <row r="30" spans="1:131" s="246" customFormat="1" ht="26.25" customHeight="1" x14ac:dyDescent="0.15">
      <c r="A30" s="265">
        <v>3</v>
      </c>
      <c r="B30" s="840" t="s">
        <v>404</v>
      </c>
      <c r="C30" s="841"/>
      <c r="D30" s="841"/>
      <c r="E30" s="841"/>
      <c r="F30" s="841"/>
      <c r="G30" s="841"/>
      <c r="H30" s="841"/>
      <c r="I30" s="841"/>
      <c r="J30" s="841"/>
      <c r="K30" s="841"/>
      <c r="L30" s="841"/>
      <c r="M30" s="841"/>
      <c r="N30" s="841"/>
      <c r="O30" s="841"/>
      <c r="P30" s="842"/>
      <c r="Q30" s="843" t="s">
        <v>580</v>
      </c>
      <c r="R30" s="844"/>
      <c r="S30" s="844"/>
      <c r="T30" s="844"/>
      <c r="U30" s="844"/>
      <c r="V30" s="844" t="s">
        <v>580</v>
      </c>
      <c r="W30" s="844"/>
      <c r="X30" s="844"/>
      <c r="Y30" s="844"/>
      <c r="Z30" s="844"/>
      <c r="AA30" s="844" t="s">
        <v>580</v>
      </c>
      <c r="AB30" s="844"/>
      <c r="AC30" s="844"/>
      <c r="AD30" s="844"/>
      <c r="AE30" s="845"/>
      <c r="AF30" s="846" t="s">
        <v>136</v>
      </c>
      <c r="AG30" s="847"/>
      <c r="AH30" s="847"/>
      <c r="AI30" s="847"/>
      <c r="AJ30" s="848"/>
      <c r="AK30" s="915">
        <v>6</v>
      </c>
      <c r="AL30" s="916"/>
      <c r="AM30" s="916"/>
      <c r="AN30" s="916"/>
      <c r="AO30" s="916"/>
      <c r="AP30" s="916" t="s">
        <v>580</v>
      </c>
      <c r="AQ30" s="916"/>
      <c r="AR30" s="916"/>
      <c r="AS30" s="916"/>
      <c r="AT30" s="916"/>
      <c r="AU30" s="916" t="s">
        <v>580</v>
      </c>
      <c r="AV30" s="916"/>
      <c r="AW30" s="916"/>
      <c r="AX30" s="916"/>
      <c r="AY30" s="916"/>
      <c r="AZ30" s="917" t="s">
        <v>580</v>
      </c>
      <c r="BA30" s="917"/>
      <c r="BB30" s="917"/>
      <c r="BC30" s="917"/>
      <c r="BD30" s="917"/>
      <c r="BE30" s="913"/>
      <c r="BF30" s="913"/>
      <c r="BG30" s="913"/>
      <c r="BH30" s="913"/>
      <c r="BI30" s="914"/>
      <c r="BJ30" s="251"/>
      <c r="BK30" s="251"/>
      <c r="BL30" s="251"/>
      <c r="BM30" s="251"/>
      <c r="BN30" s="251"/>
      <c r="BO30" s="264"/>
      <c r="BP30" s="264"/>
      <c r="BQ30" s="261">
        <v>24</v>
      </c>
      <c r="BR30" s="262"/>
      <c r="BS30" s="853"/>
      <c r="BT30" s="854"/>
      <c r="BU30" s="854"/>
      <c r="BV30" s="854"/>
      <c r="BW30" s="854"/>
      <c r="BX30" s="854"/>
      <c r="BY30" s="854"/>
      <c r="BZ30" s="854"/>
      <c r="CA30" s="854"/>
      <c r="CB30" s="854"/>
      <c r="CC30" s="854"/>
      <c r="CD30" s="854"/>
      <c r="CE30" s="854"/>
      <c r="CF30" s="854"/>
      <c r="CG30" s="855"/>
      <c r="CH30" s="866"/>
      <c r="CI30" s="867"/>
      <c r="CJ30" s="867"/>
      <c r="CK30" s="867"/>
      <c r="CL30" s="868"/>
      <c r="CM30" s="866"/>
      <c r="CN30" s="867"/>
      <c r="CO30" s="867"/>
      <c r="CP30" s="867"/>
      <c r="CQ30" s="868"/>
      <c r="CR30" s="866"/>
      <c r="CS30" s="867"/>
      <c r="CT30" s="867"/>
      <c r="CU30" s="867"/>
      <c r="CV30" s="868"/>
      <c r="CW30" s="866"/>
      <c r="CX30" s="867"/>
      <c r="CY30" s="867"/>
      <c r="CZ30" s="867"/>
      <c r="DA30" s="868"/>
      <c r="DB30" s="866"/>
      <c r="DC30" s="867"/>
      <c r="DD30" s="867"/>
      <c r="DE30" s="867"/>
      <c r="DF30" s="868"/>
      <c r="DG30" s="866"/>
      <c r="DH30" s="867"/>
      <c r="DI30" s="867"/>
      <c r="DJ30" s="867"/>
      <c r="DK30" s="868"/>
      <c r="DL30" s="866"/>
      <c r="DM30" s="867"/>
      <c r="DN30" s="867"/>
      <c r="DO30" s="867"/>
      <c r="DP30" s="868"/>
      <c r="DQ30" s="866"/>
      <c r="DR30" s="867"/>
      <c r="DS30" s="867"/>
      <c r="DT30" s="867"/>
      <c r="DU30" s="868"/>
      <c r="DV30" s="869"/>
      <c r="DW30" s="870"/>
      <c r="DX30" s="870"/>
      <c r="DY30" s="870"/>
      <c r="DZ30" s="871"/>
      <c r="EA30" s="245"/>
    </row>
    <row r="31" spans="1:131" s="246" customFormat="1" ht="26.25" customHeight="1" x14ac:dyDescent="0.15">
      <c r="A31" s="265">
        <v>4</v>
      </c>
      <c r="B31" s="840" t="s">
        <v>405</v>
      </c>
      <c r="C31" s="841"/>
      <c r="D31" s="841"/>
      <c r="E31" s="841"/>
      <c r="F31" s="841"/>
      <c r="G31" s="841"/>
      <c r="H31" s="841"/>
      <c r="I31" s="841"/>
      <c r="J31" s="841"/>
      <c r="K31" s="841"/>
      <c r="L31" s="841"/>
      <c r="M31" s="841"/>
      <c r="N31" s="841"/>
      <c r="O31" s="841"/>
      <c r="P31" s="842"/>
      <c r="Q31" s="843">
        <v>164</v>
      </c>
      <c r="R31" s="844"/>
      <c r="S31" s="844"/>
      <c r="T31" s="844"/>
      <c r="U31" s="844"/>
      <c r="V31" s="844">
        <v>121</v>
      </c>
      <c r="W31" s="844"/>
      <c r="X31" s="844"/>
      <c r="Y31" s="844"/>
      <c r="Z31" s="844"/>
      <c r="AA31" s="844">
        <v>43</v>
      </c>
      <c r="AB31" s="844"/>
      <c r="AC31" s="844"/>
      <c r="AD31" s="844"/>
      <c r="AE31" s="845"/>
      <c r="AF31" s="846">
        <v>541</v>
      </c>
      <c r="AG31" s="847"/>
      <c r="AH31" s="847"/>
      <c r="AI31" s="847"/>
      <c r="AJ31" s="848"/>
      <c r="AK31" s="915">
        <v>9</v>
      </c>
      <c r="AL31" s="916"/>
      <c r="AM31" s="916"/>
      <c r="AN31" s="916"/>
      <c r="AO31" s="916"/>
      <c r="AP31" s="916">
        <v>85</v>
      </c>
      <c r="AQ31" s="916"/>
      <c r="AR31" s="916"/>
      <c r="AS31" s="916"/>
      <c r="AT31" s="916"/>
      <c r="AU31" s="916">
        <v>31</v>
      </c>
      <c r="AV31" s="916"/>
      <c r="AW31" s="916"/>
      <c r="AX31" s="916"/>
      <c r="AY31" s="916"/>
      <c r="AZ31" s="917" t="s">
        <v>580</v>
      </c>
      <c r="BA31" s="917"/>
      <c r="BB31" s="917"/>
      <c r="BC31" s="917"/>
      <c r="BD31" s="917"/>
      <c r="BE31" s="913" t="s">
        <v>406</v>
      </c>
      <c r="BF31" s="913"/>
      <c r="BG31" s="913"/>
      <c r="BH31" s="913"/>
      <c r="BI31" s="914"/>
      <c r="BJ31" s="251"/>
      <c r="BK31" s="251"/>
      <c r="BL31" s="251"/>
      <c r="BM31" s="251"/>
      <c r="BN31" s="251"/>
      <c r="BO31" s="264"/>
      <c r="BP31" s="264"/>
      <c r="BQ31" s="261">
        <v>25</v>
      </c>
      <c r="BR31" s="262"/>
      <c r="BS31" s="853"/>
      <c r="BT31" s="854"/>
      <c r="BU31" s="854"/>
      <c r="BV31" s="854"/>
      <c r="BW31" s="854"/>
      <c r="BX31" s="854"/>
      <c r="BY31" s="854"/>
      <c r="BZ31" s="854"/>
      <c r="CA31" s="854"/>
      <c r="CB31" s="854"/>
      <c r="CC31" s="854"/>
      <c r="CD31" s="854"/>
      <c r="CE31" s="854"/>
      <c r="CF31" s="854"/>
      <c r="CG31" s="855"/>
      <c r="CH31" s="866"/>
      <c r="CI31" s="867"/>
      <c r="CJ31" s="867"/>
      <c r="CK31" s="867"/>
      <c r="CL31" s="868"/>
      <c r="CM31" s="866"/>
      <c r="CN31" s="867"/>
      <c r="CO31" s="867"/>
      <c r="CP31" s="867"/>
      <c r="CQ31" s="868"/>
      <c r="CR31" s="866"/>
      <c r="CS31" s="867"/>
      <c r="CT31" s="867"/>
      <c r="CU31" s="867"/>
      <c r="CV31" s="868"/>
      <c r="CW31" s="866"/>
      <c r="CX31" s="867"/>
      <c r="CY31" s="867"/>
      <c r="CZ31" s="867"/>
      <c r="DA31" s="868"/>
      <c r="DB31" s="866"/>
      <c r="DC31" s="867"/>
      <c r="DD31" s="867"/>
      <c r="DE31" s="867"/>
      <c r="DF31" s="868"/>
      <c r="DG31" s="866"/>
      <c r="DH31" s="867"/>
      <c r="DI31" s="867"/>
      <c r="DJ31" s="867"/>
      <c r="DK31" s="868"/>
      <c r="DL31" s="866"/>
      <c r="DM31" s="867"/>
      <c r="DN31" s="867"/>
      <c r="DO31" s="867"/>
      <c r="DP31" s="868"/>
      <c r="DQ31" s="866"/>
      <c r="DR31" s="867"/>
      <c r="DS31" s="867"/>
      <c r="DT31" s="867"/>
      <c r="DU31" s="868"/>
      <c r="DV31" s="869"/>
      <c r="DW31" s="870"/>
      <c r="DX31" s="870"/>
      <c r="DY31" s="870"/>
      <c r="DZ31" s="871"/>
      <c r="EA31" s="245"/>
    </row>
    <row r="32" spans="1:131" s="246" customFormat="1" ht="26.25" customHeight="1" x14ac:dyDescent="0.15">
      <c r="A32" s="265">
        <v>5</v>
      </c>
      <c r="B32" s="840" t="s">
        <v>407</v>
      </c>
      <c r="C32" s="841"/>
      <c r="D32" s="841"/>
      <c r="E32" s="841"/>
      <c r="F32" s="841"/>
      <c r="G32" s="841"/>
      <c r="H32" s="841"/>
      <c r="I32" s="841"/>
      <c r="J32" s="841"/>
      <c r="K32" s="841"/>
      <c r="L32" s="841"/>
      <c r="M32" s="841"/>
      <c r="N32" s="841"/>
      <c r="O32" s="841"/>
      <c r="P32" s="842"/>
      <c r="Q32" s="843">
        <v>754</v>
      </c>
      <c r="R32" s="844"/>
      <c r="S32" s="844"/>
      <c r="T32" s="844"/>
      <c r="U32" s="844"/>
      <c r="V32" s="844">
        <v>718</v>
      </c>
      <c r="W32" s="844"/>
      <c r="X32" s="844"/>
      <c r="Y32" s="844"/>
      <c r="Z32" s="844"/>
      <c r="AA32" s="844">
        <v>35</v>
      </c>
      <c r="AB32" s="844"/>
      <c r="AC32" s="844"/>
      <c r="AD32" s="844"/>
      <c r="AE32" s="845"/>
      <c r="AF32" s="846">
        <v>35</v>
      </c>
      <c r="AG32" s="847"/>
      <c r="AH32" s="847"/>
      <c r="AI32" s="847"/>
      <c r="AJ32" s="848"/>
      <c r="AK32" s="915">
        <v>363</v>
      </c>
      <c r="AL32" s="916"/>
      <c r="AM32" s="916"/>
      <c r="AN32" s="916"/>
      <c r="AO32" s="916"/>
      <c r="AP32" s="916">
        <v>2819</v>
      </c>
      <c r="AQ32" s="916"/>
      <c r="AR32" s="916"/>
      <c r="AS32" s="916"/>
      <c r="AT32" s="916"/>
      <c r="AU32" s="916">
        <v>2596</v>
      </c>
      <c r="AV32" s="916"/>
      <c r="AW32" s="916"/>
      <c r="AX32" s="916"/>
      <c r="AY32" s="916"/>
      <c r="AZ32" s="917" t="s">
        <v>580</v>
      </c>
      <c r="BA32" s="917"/>
      <c r="BB32" s="917"/>
      <c r="BC32" s="917"/>
      <c r="BD32" s="917"/>
      <c r="BE32" s="913" t="s">
        <v>408</v>
      </c>
      <c r="BF32" s="913"/>
      <c r="BG32" s="913"/>
      <c r="BH32" s="913"/>
      <c r="BI32" s="914"/>
      <c r="BJ32" s="251"/>
      <c r="BK32" s="251"/>
      <c r="BL32" s="251"/>
      <c r="BM32" s="251"/>
      <c r="BN32" s="251"/>
      <c r="BO32" s="264"/>
      <c r="BP32" s="264"/>
      <c r="BQ32" s="261">
        <v>26</v>
      </c>
      <c r="BR32" s="262"/>
      <c r="BS32" s="853"/>
      <c r="BT32" s="854"/>
      <c r="BU32" s="854"/>
      <c r="BV32" s="854"/>
      <c r="BW32" s="854"/>
      <c r="BX32" s="854"/>
      <c r="BY32" s="854"/>
      <c r="BZ32" s="854"/>
      <c r="CA32" s="854"/>
      <c r="CB32" s="854"/>
      <c r="CC32" s="854"/>
      <c r="CD32" s="854"/>
      <c r="CE32" s="854"/>
      <c r="CF32" s="854"/>
      <c r="CG32" s="855"/>
      <c r="CH32" s="866"/>
      <c r="CI32" s="867"/>
      <c r="CJ32" s="867"/>
      <c r="CK32" s="867"/>
      <c r="CL32" s="868"/>
      <c r="CM32" s="866"/>
      <c r="CN32" s="867"/>
      <c r="CO32" s="867"/>
      <c r="CP32" s="867"/>
      <c r="CQ32" s="868"/>
      <c r="CR32" s="866"/>
      <c r="CS32" s="867"/>
      <c r="CT32" s="867"/>
      <c r="CU32" s="867"/>
      <c r="CV32" s="868"/>
      <c r="CW32" s="866"/>
      <c r="CX32" s="867"/>
      <c r="CY32" s="867"/>
      <c r="CZ32" s="867"/>
      <c r="DA32" s="868"/>
      <c r="DB32" s="866"/>
      <c r="DC32" s="867"/>
      <c r="DD32" s="867"/>
      <c r="DE32" s="867"/>
      <c r="DF32" s="868"/>
      <c r="DG32" s="866"/>
      <c r="DH32" s="867"/>
      <c r="DI32" s="867"/>
      <c r="DJ32" s="867"/>
      <c r="DK32" s="868"/>
      <c r="DL32" s="866"/>
      <c r="DM32" s="867"/>
      <c r="DN32" s="867"/>
      <c r="DO32" s="867"/>
      <c r="DP32" s="868"/>
      <c r="DQ32" s="866"/>
      <c r="DR32" s="867"/>
      <c r="DS32" s="867"/>
      <c r="DT32" s="867"/>
      <c r="DU32" s="868"/>
      <c r="DV32" s="869"/>
      <c r="DW32" s="870"/>
      <c r="DX32" s="870"/>
      <c r="DY32" s="870"/>
      <c r="DZ32" s="871"/>
      <c r="EA32" s="245"/>
    </row>
    <row r="33" spans="1:131" s="246" customFormat="1" ht="26.25" customHeight="1" x14ac:dyDescent="0.15">
      <c r="A33" s="265">
        <v>6</v>
      </c>
      <c r="B33" s="840" t="s">
        <v>409</v>
      </c>
      <c r="C33" s="841"/>
      <c r="D33" s="841"/>
      <c r="E33" s="841"/>
      <c r="F33" s="841"/>
      <c r="G33" s="841"/>
      <c r="H33" s="841"/>
      <c r="I33" s="841"/>
      <c r="J33" s="841"/>
      <c r="K33" s="841"/>
      <c r="L33" s="841"/>
      <c r="M33" s="841"/>
      <c r="N33" s="841"/>
      <c r="O33" s="841"/>
      <c r="P33" s="842"/>
      <c r="Q33" s="843">
        <v>281</v>
      </c>
      <c r="R33" s="844"/>
      <c r="S33" s="844"/>
      <c r="T33" s="844"/>
      <c r="U33" s="844"/>
      <c r="V33" s="844">
        <v>280</v>
      </c>
      <c r="W33" s="844"/>
      <c r="X33" s="844"/>
      <c r="Y33" s="844"/>
      <c r="Z33" s="844"/>
      <c r="AA33" s="844">
        <v>1</v>
      </c>
      <c r="AB33" s="844"/>
      <c r="AC33" s="844"/>
      <c r="AD33" s="844"/>
      <c r="AE33" s="845"/>
      <c r="AF33" s="846">
        <v>1</v>
      </c>
      <c r="AG33" s="847"/>
      <c r="AH33" s="847"/>
      <c r="AI33" s="847"/>
      <c r="AJ33" s="848"/>
      <c r="AK33" s="915">
        <v>111</v>
      </c>
      <c r="AL33" s="916"/>
      <c r="AM33" s="916"/>
      <c r="AN33" s="916"/>
      <c r="AO33" s="916"/>
      <c r="AP33" s="916">
        <v>412</v>
      </c>
      <c r="AQ33" s="916"/>
      <c r="AR33" s="916"/>
      <c r="AS33" s="916"/>
      <c r="AT33" s="916"/>
      <c r="AU33" s="916">
        <v>412</v>
      </c>
      <c r="AV33" s="916"/>
      <c r="AW33" s="916"/>
      <c r="AX33" s="916"/>
      <c r="AY33" s="916"/>
      <c r="AZ33" s="917" t="s">
        <v>580</v>
      </c>
      <c r="BA33" s="917"/>
      <c r="BB33" s="917"/>
      <c r="BC33" s="917"/>
      <c r="BD33" s="917"/>
      <c r="BE33" s="913" t="s">
        <v>410</v>
      </c>
      <c r="BF33" s="913"/>
      <c r="BG33" s="913"/>
      <c r="BH33" s="913"/>
      <c r="BI33" s="914"/>
      <c r="BJ33" s="251"/>
      <c r="BK33" s="251"/>
      <c r="BL33" s="251"/>
      <c r="BM33" s="251"/>
      <c r="BN33" s="251"/>
      <c r="BO33" s="264"/>
      <c r="BP33" s="264"/>
      <c r="BQ33" s="261">
        <v>27</v>
      </c>
      <c r="BR33" s="262"/>
      <c r="BS33" s="853"/>
      <c r="BT33" s="854"/>
      <c r="BU33" s="854"/>
      <c r="BV33" s="854"/>
      <c r="BW33" s="854"/>
      <c r="BX33" s="854"/>
      <c r="BY33" s="854"/>
      <c r="BZ33" s="854"/>
      <c r="CA33" s="854"/>
      <c r="CB33" s="854"/>
      <c r="CC33" s="854"/>
      <c r="CD33" s="854"/>
      <c r="CE33" s="854"/>
      <c r="CF33" s="854"/>
      <c r="CG33" s="855"/>
      <c r="CH33" s="866"/>
      <c r="CI33" s="867"/>
      <c r="CJ33" s="867"/>
      <c r="CK33" s="867"/>
      <c r="CL33" s="868"/>
      <c r="CM33" s="866"/>
      <c r="CN33" s="867"/>
      <c r="CO33" s="867"/>
      <c r="CP33" s="867"/>
      <c r="CQ33" s="868"/>
      <c r="CR33" s="866"/>
      <c r="CS33" s="867"/>
      <c r="CT33" s="867"/>
      <c r="CU33" s="867"/>
      <c r="CV33" s="868"/>
      <c r="CW33" s="866"/>
      <c r="CX33" s="867"/>
      <c r="CY33" s="867"/>
      <c r="CZ33" s="867"/>
      <c r="DA33" s="868"/>
      <c r="DB33" s="866"/>
      <c r="DC33" s="867"/>
      <c r="DD33" s="867"/>
      <c r="DE33" s="867"/>
      <c r="DF33" s="868"/>
      <c r="DG33" s="866"/>
      <c r="DH33" s="867"/>
      <c r="DI33" s="867"/>
      <c r="DJ33" s="867"/>
      <c r="DK33" s="868"/>
      <c r="DL33" s="866"/>
      <c r="DM33" s="867"/>
      <c r="DN33" s="867"/>
      <c r="DO33" s="867"/>
      <c r="DP33" s="868"/>
      <c r="DQ33" s="866"/>
      <c r="DR33" s="867"/>
      <c r="DS33" s="867"/>
      <c r="DT33" s="867"/>
      <c r="DU33" s="868"/>
      <c r="DV33" s="869"/>
      <c r="DW33" s="870"/>
      <c r="DX33" s="870"/>
      <c r="DY33" s="870"/>
      <c r="DZ33" s="871"/>
      <c r="EA33" s="245"/>
    </row>
    <row r="34" spans="1:131" s="246" customFormat="1" ht="26.25" customHeight="1" x14ac:dyDescent="0.15">
      <c r="A34" s="265">
        <v>7</v>
      </c>
      <c r="B34" s="840"/>
      <c r="C34" s="841"/>
      <c r="D34" s="841"/>
      <c r="E34" s="841"/>
      <c r="F34" s="841"/>
      <c r="G34" s="841"/>
      <c r="H34" s="841"/>
      <c r="I34" s="841"/>
      <c r="J34" s="841"/>
      <c r="K34" s="841"/>
      <c r="L34" s="841"/>
      <c r="M34" s="841"/>
      <c r="N34" s="841"/>
      <c r="O34" s="841"/>
      <c r="P34" s="842"/>
      <c r="Q34" s="843"/>
      <c r="R34" s="844"/>
      <c r="S34" s="844"/>
      <c r="T34" s="844"/>
      <c r="U34" s="844"/>
      <c r="V34" s="844"/>
      <c r="W34" s="844"/>
      <c r="X34" s="844"/>
      <c r="Y34" s="844"/>
      <c r="Z34" s="844"/>
      <c r="AA34" s="844"/>
      <c r="AB34" s="844"/>
      <c r="AC34" s="844"/>
      <c r="AD34" s="844"/>
      <c r="AE34" s="845"/>
      <c r="AF34" s="846"/>
      <c r="AG34" s="847"/>
      <c r="AH34" s="847"/>
      <c r="AI34" s="847"/>
      <c r="AJ34" s="848"/>
      <c r="AK34" s="915"/>
      <c r="AL34" s="916"/>
      <c r="AM34" s="916"/>
      <c r="AN34" s="916"/>
      <c r="AO34" s="916"/>
      <c r="AP34" s="916"/>
      <c r="AQ34" s="916"/>
      <c r="AR34" s="916"/>
      <c r="AS34" s="916"/>
      <c r="AT34" s="916"/>
      <c r="AU34" s="916"/>
      <c r="AV34" s="916"/>
      <c r="AW34" s="916"/>
      <c r="AX34" s="916"/>
      <c r="AY34" s="916"/>
      <c r="AZ34" s="917"/>
      <c r="BA34" s="917"/>
      <c r="BB34" s="917"/>
      <c r="BC34" s="917"/>
      <c r="BD34" s="917"/>
      <c r="BE34" s="913"/>
      <c r="BF34" s="913"/>
      <c r="BG34" s="913"/>
      <c r="BH34" s="913"/>
      <c r="BI34" s="914"/>
      <c r="BJ34" s="251"/>
      <c r="BK34" s="251"/>
      <c r="BL34" s="251"/>
      <c r="BM34" s="251"/>
      <c r="BN34" s="251"/>
      <c r="BO34" s="264"/>
      <c r="BP34" s="264"/>
      <c r="BQ34" s="261">
        <v>28</v>
      </c>
      <c r="BR34" s="262"/>
      <c r="BS34" s="853"/>
      <c r="BT34" s="854"/>
      <c r="BU34" s="854"/>
      <c r="BV34" s="854"/>
      <c r="BW34" s="854"/>
      <c r="BX34" s="854"/>
      <c r="BY34" s="854"/>
      <c r="BZ34" s="854"/>
      <c r="CA34" s="854"/>
      <c r="CB34" s="854"/>
      <c r="CC34" s="854"/>
      <c r="CD34" s="854"/>
      <c r="CE34" s="854"/>
      <c r="CF34" s="854"/>
      <c r="CG34" s="855"/>
      <c r="CH34" s="866"/>
      <c r="CI34" s="867"/>
      <c r="CJ34" s="867"/>
      <c r="CK34" s="867"/>
      <c r="CL34" s="868"/>
      <c r="CM34" s="866"/>
      <c r="CN34" s="867"/>
      <c r="CO34" s="867"/>
      <c r="CP34" s="867"/>
      <c r="CQ34" s="868"/>
      <c r="CR34" s="866"/>
      <c r="CS34" s="867"/>
      <c r="CT34" s="867"/>
      <c r="CU34" s="867"/>
      <c r="CV34" s="868"/>
      <c r="CW34" s="866"/>
      <c r="CX34" s="867"/>
      <c r="CY34" s="867"/>
      <c r="CZ34" s="867"/>
      <c r="DA34" s="868"/>
      <c r="DB34" s="866"/>
      <c r="DC34" s="867"/>
      <c r="DD34" s="867"/>
      <c r="DE34" s="867"/>
      <c r="DF34" s="868"/>
      <c r="DG34" s="866"/>
      <c r="DH34" s="867"/>
      <c r="DI34" s="867"/>
      <c r="DJ34" s="867"/>
      <c r="DK34" s="868"/>
      <c r="DL34" s="866"/>
      <c r="DM34" s="867"/>
      <c r="DN34" s="867"/>
      <c r="DO34" s="867"/>
      <c r="DP34" s="868"/>
      <c r="DQ34" s="866"/>
      <c r="DR34" s="867"/>
      <c r="DS34" s="867"/>
      <c r="DT34" s="867"/>
      <c r="DU34" s="868"/>
      <c r="DV34" s="869"/>
      <c r="DW34" s="870"/>
      <c r="DX34" s="870"/>
      <c r="DY34" s="870"/>
      <c r="DZ34" s="871"/>
      <c r="EA34" s="245"/>
    </row>
    <row r="35" spans="1:131" s="246" customFormat="1" ht="26.25" customHeight="1" x14ac:dyDescent="0.15">
      <c r="A35" s="265">
        <v>8</v>
      </c>
      <c r="B35" s="840"/>
      <c r="C35" s="841"/>
      <c r="D35" s="841"/>
      <c r="E35" s="841"/>
      <c r="F35" s="841"/>
      <c r="G35" s="841"/>
      <c r="H35" s="841"/>
      <c r="I35" s="841"/>
      <c r="J35" s="841"/>
      <c r="K35" s="841"/>
      <c r="L35" s="841"/>
      <c r="M35" s="841"/>
      <c r="N35" s="841"/>
      <c r="O35" s="841"/>
      <c r="P35" s="842"/>
      <c r="Q35" s="843"/>
      <c r="R35" s="844"/>
      <c r="S35" s="844"/>
      <c r="T35" s="844"/>
      <c r="U35" s="844"/>
      <c r="V35" s="844"/>
      <c r="W35" s="844"/>
      <c r="X35" s="844"/>
      <c r="Y35" s="844"/>
      <c r="Z35" s="844"/>
      <c r="AA35" s="844"/>
      <c r="AB35" s="844"/>
      <c r="AC35" s="844"/>
      <c r="AD35" s="844"/>
      <c r="AE35" s="845"/>
      <c r="AF35" s="846"/>
      <c r="AG35" s="847"/>
      <c r="AH35" s="847"/>
      <c r="AI35" s="847"/>
      <c r="AJ35" s="848"/>
      <c r="AK35" s="915"/>
      <c r="AL35" s="916"/>
      <c r="AM35" s="916"/>
      <c r="AN35" s="916"/>
      <c r="AO35" s="916"/>
      <c r="AP35" s="916"/>
      <c r="AQ35" s="916"/>
      <c r="AR35" s="916"/>
      <c r="AS35" s="916"/>
      <c r="AT35" s="916"/>
      <c r="AU35" s="916"/>
      <c r="AV35" s="916"/>
      <c r="AW35" s="916"/>
      <c r="AX35" s="916"/>
      <c r="AY35" s="916"/>
      <c r="AZ35" s="917"/>
      <c r="BA35" s="917"/>
      <c r="BB35" s="917"/>
      <c r="BC35" s="917"/>
      <c r="BD35" s="917"/>
      <c r="BE35" s="913"/>
      <c r="BF35" s="913"/>
      <c r="BG35" s="913"/>
      <c r="BH35" s="913"/>
      <c r="BI35" s="914"/>
      <c r="BJ35" s="251"/>
      <c r="BK35" s="251"/>
      <c r="BL35" s="251"/>
      <c r="BM35" s="251"/>
      <c r="BN35" s="251"/>
      <c r="BO35" s="264"/>
      <c r="BP35" s="264"/>
      <c r="BQ35" s="261">
        <v>29</v>
      </c>
      <c r="BR35" s="262"/>
      <c r="BS35" s="853"/>
      <c r="BT35" s="854"/>
      <c r="BU35" s="854"/>
      <c r="BV35" s="854"/>
      <c r="BW35" s="854"/>
      <c r="BX35" s="854"/>
      <c r="BY35" s="854"/>
      <c r="BZ35" s="854"/>
      <c r="CA35" s="854"/>
      <c r="CB35" s="854"/>
      <c r="CC35" s="854"/>
      <c r="CD35" s="854"/>
      <c r="CE35" s="854"/>
      <c r="CF35" s="854"/>
      <c r="CG35" s="855"/>
      <c r="CH35" s="866"/>
      <c r="CI35" s="867"/>
      <c r="CJ35" s="867"/>
      <c r="CK35" s="867"/>
      <c r="CL35" s="868"/>
      <c r="CM35" s="866"/>
      <c r="CN35" s="867"/>
      <c r="CO35" s="867"/>
      <c r="CP35" s="867"/>
      <c r="CQ35" s="868"/>
      <c r="CR35" s="866"/>
      <c r="CS35" s="867"/>
      <c r="CT35" s="867"/>
      <c r="CU35" s="867"/>
      <c r="CV35" s="868"/>
      <c r="CW35" s="866"/>
      <c r="CX35" s="867"/>
      <c r="CY35" s="867"/>
      <c r="CZ35" s="867"/>
      <c r="DA35" s="868"/>
      <c r="DB35" s="866"/>
      <c r="DC35" s="867"/>
      <c r="DD35" s="867"/>
      <c r="DE35" s="867"/>
      <c r="DF35" s="868"/>
      <c r="DG35" s="866"/>
      <c r="DH35" s="867"/>
      <c r="DI35" s="867"/>
      <c r="DJ35" s="867"/>
      <c r="DK35" s="868"/>
      <c r="DL35" s="866"/>
      <c r="DM35" s="867"/>
      <c r="DN35" s="867"/>
      <c r="DO35" s="867"/>
      <c r="DP35" s="868"/>
      <c r="DQ35" s="866"/>
      <c r="DR35" s="867"/>
      <c r="DS35" s="867"/>
      <c r="DT35" s="867"/>
      <c r="DU35" s="868"/>
      <c r="DV35" s="869"/>
      <c r="DW35" s="870"/>
      <c r="DX35" s="870"/>
      <c r="DY35" s="870"/>
      <c r="DZ35" s="871"/>
      <c r="EA35" s="245"/>
    </row>
    <row r="36" spans="1:131" s="246" customFormat="1" ht="26.25" customHeight="1" x14ac:dyDescent="0.15">
      <c r="A36" s="265">
        <v>9</v>
      </c>
      <c r="B36" s="840"/>
      <c r="C36" s="841"/>
      <c r="D36" s="841"/>
      <c r="E36" s="841"/>
      <c r="F36" s="841"/>
      <c r="G36" s="841"/>
      <c r="H36" s="841"/>
      <c r="I36" s="841"/>
      <c r="J36" s="841"/>
      <c r="K36" s="841"/>
      <c r="L36" s="841"/>
      <c r="M36" s="841"/>
      <c r="N36" s="841"/>
      <c r="O36" s="841"/>
      <c r="P36" s="842"/>
      <c r="Q36" s="843"/>
      <c r="R36" s="844"/>
      <c r="S36" s="844"/>
      <c r="T36" s="844"/>
      <c r="U36" s="844"/>
      <c r="V36" s="844"/>
      <c r="W36" s="844"/>
      <c r="X36" s="844"/>
      <c r="Y36" s="844"/>
      <c r="Z36" s="844"/>
      <c r="AA36" s="844"/>
      <c r="AB36" s="844"/>
      <c r="AC36" s="844"/>
      <c r="AD36" s="844"/>
      <c r="AE36" s="845"/>
      <c r="AF36" s="846"/>
      <c r="AG36" s="847"/>
      <c r="AH36" s="847"/>
      <c r="AI36" s="847"/>
      <c r="AJ36" s="848"/>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1"/>
      <c r="BK36" s="251"/>
      <c r="BL36" s="251"/>
      <c r="BM36" s="251"/>
      <c r="BN36" s="251"/>
      <c r="BO36" s="264"/>
      <c r="BP36" s="264"/>
      <c r="BQ36" s="261">
        <v>30</v>
      </c>
      <c r="BR36" s="262"/>
      <c r="BS36" s="853"/>
      <c r="BT36" s="854"/>
      <c r="BU36" s="854"/>
      <c r="BV36" s="854"/>
      <c r="BW36" s="854"/>
      <c r="BX36" s="854"/>
      <c r="BY36" s="854"/>
      <c r="BZ36" s="854"/>
      <c r="CA36" s="854"/>
      <c r="CB36" s="854"/>
      <c r="CC36" s="854"/>
      <c r="CD36" s="854"/>
      <c r="CE36" s="854"/>
      <c r="CF36" s="854"/>
      <c r="CG36" s="855"/>
      <c r="CH36" s="866"/>
      <c r="CI36" s="867"/>
      <c r="CJ36" s="867"/>
      <c r="CK36" s="867"/>
      <c r="CL36" s="868"/>
      <c r="CM36" s="866"/>
      <c r="CN36" s="867"/>
      <c r="CO36" s="867"/>
      <c r="CP36" s="867"/>
      <c r="CQ36" s="868"/>
      <c r="CR36" s="866"/>
      <c r="CS36" s="867"/>
      <c r="CT36" s="867"/>
      <c r="CU36" s="867"/>
      <c r="CV36" s="868"/>
      <c r="CW36" s="866"/>
      <c r="CX36" s="867"/>
      <c r="CY36" s="867"/>
      <c r="CZ36" s="867"/>
      <c r="DA36" s="868"/>
      <c r="DB36" s="866"/>
      <c r="DC36" s="867"/>
      <c r="DD36" s="867"/>
      <c r="DE36" s="867"/>
      <c r="DF36" s="868"/>
      <c r="DG36" s="866"/>
      <c r="DH36" s="867"/>
      <c r="DI36" s="867"/>
      <c r="DJ36" s="867"/>
      <c r="DK36" s="868"/>
      <c r="DL36" s="866"/>
      <c r="DM36" s="867"/>
      <c r="DN36" s="867"/>
      <c r="DO36" s="867"/>
      <c r="DP36" s="868"/>
      <c r="DQ36" s="866"/>
      <c r="DR36" s="867"/>
      <c r="DS36" s="867"/>
      <c r="DT36" s="867"/>
      <c r="DU36" s="868"/>
      <c r="DV36" s="869"/>
      <c r="DW36" s="870"/>
      <c r="DX36" s="870"/>
      <c r="DY36" s="870"/>
      <c r="DZ36" s="871"/>
      <c r="EA36" s="245"/>
    </row>
    <row r="37" spans="1:131" s="246" customFormat="1" ht="26.25" customHeight="1" x14ac:dyDescent="0.15">
      <c r="A37" s="265">
        <v>10</v>
      </c>
      <c r="B37" s="840"/>
      <c r="C37" s="841"/>
      <c r="D37" s="841"/>
      <c r="E37" s="841"/>
      <c r="F37" s="841"/>
      <c r="G37" s="841"/>
      <c r="H37" s="841"/>
      <c r="I37" s="841"/>
      <c r="J37" s="841"/>
      <c r="K37" s="841"/>
      <c r="L37" s="841"/>
      <c r="M37" s="841"/>
      <c r="N37" s="841"/>
      <c r="O37" s="841"/>
      <c r="P37" s="842"/>
      <c r="Q37" s="843"/>
      <c r="R37" s="844"/>
      <c r="S37" s="844"/>
      <c r="T37" s="844"/>
      <c r="U37" s="844"/>
      <c r="V37" s="844"/>
      <c r="W37" s="844"/>
      <c r="X37" s="844"/>
      <c r="Y37" s="844"/>
      <c r="Z37" s="844"/>
      <c r="AA37" s="844"/>
      <c r="AB37" s="844"/>
      <c r="AC37" s="844"/>
      <c r="AD37" s="844"/>
      <c r="AE37" s="845"/>
      <c r="AF37" s="846"/>
      <c r="AG37" s="847"/>
      <c r="AH37" s="847"/>
      <c r="AI37" s="847"/>
      <c r="AJ37" s="848"/>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1"/>
      <c r="BK37" s="251"/>
      <c r="BL37" s="251"/>
      <c r="BM37" s="251"/>
      <c r="BN37" s="251"/>
      <c r="BO37" s="264"/>
      <c r="BP37" s="264"/>
      <c r="BQ37" s="261">
        <v>31</v>
      </c>
      <c r="BR37" s="262"/>
      <c r="BS37" s="853"/>
      <c r="BT37" s="854"/>
      <c r="BU37" s="854"/>
      <c r="BV37" s="854"/>
      <c r="BW37" s="854"/>
      <c r="BX37" s="854"/>
      <c r="BY37" s="854"/>
      <c r="BZ37" s="854"/>
      <c r="CA37" s="854"/>
      <c r="CB37" s="854"/>
      <c r="CC37" s="854"/>
      <c r="CD37" s="854"/>
      <c r="CE37" s="854"/>
      <c r="CF37" s="854"/>
      <c r="CG37" s="855"/>
      <c r="CH37" s="866"/>
      <c r="CI37" s="867"/>
      <c r="CJ37" s="867"/>
      <c r="CK37" s="867"/>
      <c r="CL37" s="868"/>
      <c r="CM37" s="866"/>
      <c r="CN37" s="867"/>
      <c r="CO37" s="867"/>
      <c r="CP37" s="867"/>
      <c r="CQ37" s="868"/>
      <c r="CR37" s="866"/>
      <c r="CS37" s="867"/>
      <c r="CT37" s="867"/>
      <c r="CU37" s="867"/>
      <c r="CV37" s="868"/>
      <c r="CW37" s="866"/>
      <c r="CX37" s="867"/>
      <c r="CY37" s="867"/>
      <c r="CZ37" s="867"/>
      <c r="DA37" s="868"/>
      <c r="DB37" s="866"/>
      <c r="DC37" s="867"/>
      <c r="DD37" s="867"/>
      <c r="DE37" s="867"/>
      <c r="DF37" s="868"/>
      <c r="DG37" s="866"/>
      <c r="DH37" s="867"/>
      <c r="DI37" s="867"/>
      <c r="DJ37" s="867"/>
      <c r="DK37" s="868"/>
      <c r="DL37" s="866"/>
      <c r="DM37" s="867"/>
      <c r="DN37" s="867"/>
      <c r="DO37" s="867"/>
      <c r="DP37" s="868"/>
      <c r="DQ37" s="866"/>
      <c r="DR37" s="867"/>
      <c r="DS37" s="867"/>
      <c r="DT37" s="867"/>
      <c r="DU37" s="868"/>
      <c r="DV37" s="869"/>
      <c r="DW37" s="870"/>
      <c r="DX37" s="870"/>
      <c r="DY37" s="870"/>
      <c r="DZ37" s="871"/>
      <c r="EA37" s="245"/>
    </row>
    <row r="38" spans="1:131" s="246" customFormat="1" ht="26.25" customHeight="1" x14ac:dyDescent="0.15">
      <c r="A38" s="265">
        <v>11</v>
      </c>
      <c r="B38" s="840"/>
      <c r="C38" s="841"/>
      <c r="D38" s="841"/>
      <c r="E38" s="841"/>
      <c r="F38" s="841"/>
      <c r="G38" s="841"/>
      <c r="H38" s="841"/>
      <c r="I38" s="841"/>
      <c r="J38" s="841"/>
      <c r="K38" s="841"/>
      <c r="L38" s="841"/>
      <c r="M38" s="841"/>
      <c r="N38" s="841"/>
      <c r="O38" s="841"/>
      <c r="P38" s="842"/>
      <c r="Q38" s="843"/>
      <c r="R38" s="844"/>
      <c r="S38" s="844"/>
      <c r="T38" s="844"/>
      <c r="U38" s="844"/>
      <c r="V38" s="844"/>
      <c r="W38" s="844"/>
      <c r="X38" s="844"/>
      <c r="Y38" s="844"/>
      <c r="Z38" s="844"/>
      <c r="AA38" s="844"/>
      <c r="AB38" s="844"/>
      <c r="AC38" s="844"/>
      <c r="AD38" s="844"/>
      <c r="AE38" s="845"/>
      <c r="AF38" s="846"/>
      <c r="AG38" s="847"/>
      <c r="AH38" s="847"/>
      <c r="AI38" s="847"/>
      <c r="AJ38" s="848"/>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1"/>
      <c r="BK38" s="251"/>
      <c r="BL38" s="251"/>
      <c r="BM38" s="251"/>
      <c r="BN38" s="251"/>
      <c r="BO38" s="264"/>
      <c r="BP38" s="264"/>
      <c r="BQ38" s="261">
        <v>32</v>
      </c>
      <c r="BR38" s="262"/>
      <c r="BS38" s="853"/>
      <c r="BT38" s="854"/>
      <c r="BU38" s="854"/>
      <c r="BV38" s="854"/>
      <c r="BW38" s="854"/>
      <c r="BX38" s="854"/>
      <c r="BY38" s="854"/>
      <c r="BZ38" s="854"/>
      <c r="CA38" s="854"/>
      <c r="CB38" s="854"/>
      <c r="CC38" s="854"/>
      <c r="CD38" s="854"/>
      <c r="CE38" s="854"/>
      <c r="CF38" s="854"/>
      <c r="CG38" s="855"/>
      <c r="CH38" s="866"/>
      <c r="CI38" s="867"/>
      <c r="CJ38" s="867"/>
      <c r="CK38" s="867"/>
      <c r="CL38" s="868"/>
      <c r="CM38" s="866"/>
      <c r="CN38" s="867"/>
      <c r="CO38" s="867"/>
      <c r="CP38" s="867"/>
      <c r="CQ38" s="868"/>
      <c r="CR38" s="866"/>
      <c r="CS38" s="867"/>
      <c r="CT38" s="867"/>
      <c r="CU38" s="867"/>
      <c r="CV38" s="868"/>
      <c r="CW38" s="866"/>
      <c r="CX38" s="867"/>
      <c r="CY38" s="867"/>
      <c r="CZ38" s="867"/>
      <c r="DA38" s="868"/>
      <c r="DB38" s="866"/>
      <c r="DC38" s="867"/>
      <c r="DD38" s="867"/>
      <c r="DE38" s="867"/>
      <c r="DF38" s="868"/>
      <c r="DG38" s="866"/>
      <c r="DH38" s="867"/>
      <c r="DI38" s="867"/>
      <c r="DJ38" s="867"/>
      <c r="DK38" s="868"/>
      <c r="DL38" s="866"/>
      <c r="DM38" s="867"/>
      <c r="DN38" s="867"/>
      <c r="DO38" s="867"/>
      <c r="DP38" s="868"/>
      <c r="DQ38" s="866"/>
      <c r="DR38" s="867"/>
      <c r="DS38" s="867"/>
      <c r="DT38" s="867"/>
      <c r="DU38" s="868"/>
      <c r="DV38" s="869"/>
      <c r="DW38" s="870"/>
      <c r="DX38" s="870"/>
      <c r="DY38" s="870"/>
      <c r="DZ38" s="871"/>
      <c r="EA38" s="245"/>
    </row>
    <row r="39" spans="1:131" s="246" customFormat="1" ht="26.25" customHeight="1" x14ac:dyDescent="0.15">
      <c r="A39" s="265">
        <v>12</v>
      </c>
      <c r="B39" s="840"/>
      <c r="C39" s="841"/>
      <c r="D39" s="841"/>
      <c r="E39" s="841"/>
      <c r="F39" s="841"/>
      <c r="G39" s="841"/>
      <c r="H39" s="841"/>
      <c r="I39" s="841"/>
      <c r="J39" s="841"/>
      <c r="K39" s="841"/>
      <c r="L39" s="841"/>
      <c r="M39" s="841"/>
      <c r="N39" s="841"/>
      <c r="O39" s="841"/>
      <c r="P39" s="842"/>
      <c r="Q39" s="843"/>
      <c r="R39" s="844"/>
      <c r="S39" s="844"/>
      <c r="T39" s="844"/>
      <c r="U39" s="844"/>
      <c r="V39" s="844"/>
      <c r="W39" s="844"/>
      <c r="X39" s="844"/>
      <c r="Y39" s="844"/>
      <c r="Z39" s="844"/>
      <c r="AA39" s="844"/>
      <c r="AB39" s="844"/>
      <c r="AC39" s="844"/>
      <c r="AD39" s="844"/>
      <c r="AE39" s="845"/>
      <c r="AF39" s="846"/>
      <c r="AG39" s="847"/>
      <c r="AH39" s="847"/>
      <c r="AI39" s="847"/>
      <c r="AJ39" s="848"/>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1"/>
      <c r="BK39" s="251"/>
      <c r="BL39" s="251"/>
      <c r="BM39" s="251"/>
      <c r="BN39" s="251"/>
      <c r="BO39" s="264"/>
      <c r="BP39" s="264"/>
      <c r="BQ39" s="261">
        <v>33</v>
      </c>
      <c r="BR39" s="262"/>
      <c r="BS39" s="853"/>
      <c r="BT39" s="854"/>
      <c r="BU39" s="854"/>
      <c r="BV39" s="854"/>
      <c r="BW39" s="854"/>
      <c r="BX39" s="854"/>
      <c r="BY39" s="854"/>
      <c r="BZ39" s="854"/>
      <c r="CA39" s="854"/>
      <c r="CB39" s="854"/>
      <c r="CC39" s="854"/>
      <c r="CD39" s="854"/>
      <c r="CE39" s="854"/>
      <c r="CF39" s="854"/>
      <c r="CG39" s="855"/>
      <c r="CH39" s="866"/>
      <c r="CI39" s="867"/>
      <c r="CJ39" s="867"/>
      <c r="CK39" s="867"/>
      <c r="CL39" s="868"/>
      <c r="CM39" s="866"/>
      <c r="CN39" s="867"/>
      <c r="CO39" s="867"/>
      <c r="CP39" s="867"/>
      <c r="CQ39" s="868"/>
      <c r="CR39" s="866"/>
      <c r="CS39" s="867"/>
      <c r="CT39" s="867"/>
      <c r="CU39" s="867"/>
      <c r="CV39" s="868"/>
      <c r="CW39" s="866"/>
      <c r="CX39" s="867"/>
      <c r="CY39" s="867"/>
      <c r="CZ39" s="867"/>
      <c r="DA39" s="868"/>
      <c r="DB39" s="866"/>
      <c r="DC39" s="867"/>
      <c r="DD39" s="867"/>
      <c r="DE39" s="867"/>
      <c r="DF39" s="868"/>
      <c r="DG39" s="866"/>
      <c r="DH39" s="867"/>
      <c r="DI39" s="867"/>
      <c r="DJ39" s="867"/>
      <c r="DK39" s="868"/>
      <c r="DL39" s="866"/>
      <c r="DM39" s="867"/>
      <c r="DN39" s="867"/>
      <c r="DO39" s="867"/>
      <c r="DP39" s="868"/>
      <c r="DQ39" s="866"/>
      <c r="DR39" s="867"/>
      <c r="DS39" s="867"/>
      <c r="DT39" s="867"/>
      <c r="DU39" s="868"/>
      <c r="DV39" s="869"/>
      <c r="DW39" s="870"/>
      <c r="DX39" s="870"/>
      <c r="DY39" s="870"/>
      <c r="DZ39" s="871"/>
      <c r="EA39" s="245"/>
    </row>
    <row r="40" spans="1:131" s="246" customFormat="1" ht="26.25" customHeight="1" x14ac:dyDescent="0.15">
      <c r="A40" s="260">
        <v>13</v>
      </c>
      <c r="B40" s="840"/>
      <c r="C40" s="841"/>
      <c r="D40" s="841"/>
      <c r="E40" s="841"/>
      <c r="F40" s="841"/>
      <c r="G40" s="841"/>
      <c r="H40" s="841"/>
      <c r="I40" s="841"/>
      <c r="J40" s="841"/>
      <c r="K40" s="841"/>
      <c r="L40" s="841"/>
      <c r="M40" s="841"/>
      <c r="N40" s="841"/>
      <c r="O40" s="841"/>
      <c r="P40" s="842"/>
      <c r="Q40" s="843"/>
      <c r="R40" s="844"/>
      <c r="S40" s="844"/>
      <c r="T40" s="844"/>
      <c r="U40" s="844"/>
      <c r="V40" s="844"/>
      <c r="W40" s="844"/>
      <c r="X40" s="844"/>
      <c r="Y40" s="844"/>
      <c r="Z40" s="844"/>
      <c r="AA40" s="844"/>
      <c r="AB40" s="844"/>
      <c r="AC40" s="844"/>
      <c r="AD40" s="844"/>
      <c r="AE40" s="845"/>
      <c r="AF40" s="846"/>
      <c r="AG40" s="847"/>
      <c r="AH40" s="847"/>
      <c r="AI40" s="847"/>
      <c r="AJ40" s="848"/>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1"/>
      <c r="BK40" s="251"/>
      <c r="BL40" s="251"/>
      <c r="BM40" s="251"/>
      <c r="BN40" s="251"/>
      <c r="BO40" s="264"/>
      <c r="BP40" s="264"/>
      <c r="BQ40" s="261">
        <v>34</v>
      </c>
      <c r="BR40" s="262"/>
      <c r="BS40" s="853"/>
      <c r="BT40" s="854"/>
      <c r="BU40" s="854"/>
      <c r="BV40" s="854"/>
      <c r="BW40" s="854"/>
      <c r="BX40" s="854"/>
      <c r="BY40" s="854"/>
      <c r="BZ40" s="854"/>
      <c r="CA40" s="854"/>
      <c r="CB40" s="854"/>
      <c r="CC40" s="854"/>
      <c r="CD40" s="854"/>
      <c r="CE40" s="854"/>
      <c r="CF40" s="854"/>
      <c r="CG40" s="855"/>
      <c r="CH40" s="866"/>
      <c r="CI40" s="867"/>
      <c r="CJ40" s="867"/>
      <c r="CK40" s="867"/>
      <c r="CL40" s="868"/>
      <c r="CM40" s="866"/>
      <c r="CN40" s="867"/>
      <c r="CO40" s="867"/>
      <c r="CP40" s="867"/>
      <c r="CQ40" s="868"/>
      <c r="CR40" s="866"/>
      <c r="CS40" s="867"/>
      <c r="CT40" s="867"/>
      <c r="CU40" s="867"/>
      <c r="CV40" s="868"/>
      <c r="CW40" s="866"/>
      <c r="CX40" s="867"/>
      <c r="CY40" s="867"/>
      <c r="CZ40" s="867"/>
      <c r="DA40" s="868"/>
      <c r="DB40" s="866"/>
      <c r="DC40" s="867"/>
      <c r="DD40" s="867"/>
      <c r="DE40" s="867"/>
      <c r="DF40" s="868"/>
      <c r="DG40" s="866"/>
      <c r="DH40" s="867"/>
      <c r="DI40" s="867"/>
      <c r="DJ40" s="867"/>
      <c r="DK40" s="868"/>
      <c r="DL40" s="866"/>
      <c r="DM40" s="867"/>
      <c r="DN40" s="867"/>
      <c r="DO40" s="867"/>
      <c r="DP40" s="868"/>
      <c r="DQ40" s="866"/>
      <c r="DR40" s="867"/>
      <c r="DS40" s="867"/>
      <c r="DT40" s="867"/>
      <c r="DU40" s="868"/>
      <c r="DV40" s="869"/>
      <c r="DW40" s="870"/>
      <c r="DX40" s="870"/>
      <c r="DY40" s="870"/>
      <c r="DZ40" s="871"/>
      <c r="EA40" s="245"/>
    </row>
    <row r="41" spans="1:131" s="246" customFormat="1" ht="26.25" customHeight="1" x14ac:dyDescent="0.15">
      <c r="A41" s="260">
        <v>14</v>
      </c>
      <c r="B41" s="840"/>
      <c r="C41" s="841"/>
      <c r="D41" s="841"/>
      <c r="E41" s="841"/>
      <c r="F41" s="841"/>
      <c r="G41" s="841"/>
      <c r="H41" s="841"/>
      <c r="I41" s="841"/>
      <c r="J41" s="841"/>
      <c r="K41" s="841"/>
      <c r="L41" s="841"/>
      <c r="M41" s="841"/>
      <c r="N41" s="841"/>
      <c r="O41" s="841"/>
      <c r="P41" s="842"/>
      <c r="Q41" s="843"/>
      <c r="R41" s="844"/>
      <c r="S41" s="844"/>
      <c r="T41" s="844"/>
      <c r="U41" s="844"/>
      <c r="V41" s="844"/>
      <c r="W41" s="844"/>
      <c r="X41" s="844"/>
      <c r="Y41" s="844"/>
      <c r="Z41" s="844"/>
      <c r="AA41" s="844"/>
      <c r="AB41" s="844"/>
      <c r="AC41" s="844"/>
      <c r="AD41" s="844"/>
      <c r="AE41" s="845"/>
      <c r="AF41" s="846"/>
      <c r="AG41" s="847"/>
      <c r="AH41" s="847"/>
      <c r="AI41" s="847"/>
      <c r="AJ41" s="848"/>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1"/>
      <c r="BK41" s="251"/>
      <c r="BL41" s="251"/>
      <c r="BM41" s="251"/>
      <c r="BN41" s="251"/>
      <c r="BO41" s="264"/>
      <c r="BP41" s="264"/>
      <c r="BQ41" s="261">
        <v>35</v>
      </c>
      <c r="BR41" s="262"/>
      <c r="BS41" s="853"/>
      <c r="BT41" s="854"/>
      <c r="BU41" s="854"/>
      <c r="BV41" s="854"/>
      <c r="BW41" s="854"/>
      <c r="BX41" s="854"/>
      <c r="BY41" s="854"/>
      <c r="BZ41" s="854"/>
      <c r="CA41" s="854"/>
      <c r="CB41" s="854"/>
      <c r="CC41" s="854"/>
      <c r="CD41" s="854"/>
      <c r="CE41" s="854"/>
      <c r="CF41" s="854"/>
      <c r="CG41" s="855"/>
      <c r="CH41" s="866"/>
      <c r="CI41" s="867"/>
      <c r="CJ41" s="867"/>
      <c r="CK41" s="867"/>
      <c r="CL41" s="868"/>
      <c r="CM41" s="866"/>
      <c r="CN41" s="867"/>
      <c r="CO41" s="867"/>
      <c r="CP41" s="867"/>
      <c r="CQ41" s="868"/>
      <c r="CR41" s="866"/>
      <c r="CS41" s="867"/>
      <c r="CT41" s="867"/>
      <c r="CU41" s="867"/>
      <c r="CV41" s="868"/>
      <c r="CW41" s="866"/>
      <c r="CX41" s="867"/>
      <c r="CY41" s="867"/>
      <c r="CZ41" s="867"/>
      <c r="DA41" s="868"/>
      <c r="DB41" s="866"/>
      <c r="DC41" s="867"/>
      <c r="DD41" s="867"/>
      <c r="DE41" s="867"/>
      <c r="DF41" s="868"/>
      <c r="DG41" s="866"/>
      <c r="DH41" s="867"/>
      <c r="DI41" s="867"/>
      <c r="DJ41" s="867"/>
      <c r="DK41" s="868"/>
      <c r="DL41" s="866"/>
      <c r="DM41" s="867"/>
      <c r="DN41" s="867"/>
      <c r="DO41" s="867"/>
      <c r="DP41" s="868"/>
      <c r="DQ41" s="866"/>
      <c r="DR41" s="867"/>
      <c r="DS41" s="867"/>
      <c r="DT41" s="867"/>
      <c r="DU41" s="868"/>
      <c r="DV41" s="869"/>
      <c r="DW41" s="870"/>
      <c r="DX41" s="870"/>
      <c r="DY41" s="870"/>
      <c r="DZ41" s="871"/>
      <c r="EA41" s="245"/>
    </row>
    <row r="42" spans="1:131" s="246" customFormat="1" ht="26.25" customHeight="1" x14ac:dyDescent="0.15">
      <c r="A42" s="260">
        <v>15</v>
      </c>
      <c r="B42" s="840"/>
      <c r="C42" s="841"/>
      <c r="D42" s="841"/>
      <c r="E42" s="841"/>
      <c r="F42" s="841"/>
      <c r="G42" s="841"/>
      <c r="H42" s="841"/>
      <c r="I42" s="841"/>
      <c r="J42" s="841"/>
      <c r="K42" s="841"/>
      <c r="L42" s="841"/>
      <c r="M42" s="841"/>
      <c r="N42" s="841"/>
      <c r="O42" s="841"/>
      <c r="P42" s="842"/>
      <c r="Q42" s="843"/>
      <c r="R42" s="844"/>
      <c r="S42" s="844"/>
      <c r="T42" s="844"/>
      <c r="U42" s="844"/>
      <c r="V42" s="844"/>
      <c r="W42" s="844"/>
      <c r="X42" s="844"/>
      <c r="Y42" s="844"/>
      <c r="Z42" s="844"/>
      <c r="AA42" s="844"/>
      <c r="AB42" s="844"/>
      <c r="AC42" s="844"/>
      <c r="AD42" s="844"/>
      <c r="AE42" s="845"/>
      <c r="AF42" s="846"/>
      <c r="AG42" s="847"/>
      <c r="AH42" s="847"/>
      <c r="AI42" s="847"/>
      <c r="AJ42" s="848"/>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1"/>
      <c r="BK42" s="251"/>
      <c r="BL42" s="251"/>
      <c r="BM42" s="251"/>
      <c r="BN42" s="251"/>
      <c r="BO42" s="264"/>
      <c r="BP42" s="264"/>
      <c r="BQ42" s="261">
        <v>36</v>
      </c>
      <c r="BR42" s="262"/>
      <c r="BS42" s="853"/>
      <c r="BT42" s="854"/>
      <c r="BU42" s="854"/>
      <c r="BV42" s="854"/>
      <c r="BW42" s="854"/>
      <c r="BX42" s="854"/>
      <c r="BY42" s="854"/>
      <c r="BZ42" s="854"/>
      <c r="CA42" s="854"/>
      <c r="CB42" s="854"/>
      <c r="CC42" s="854"/>
      <c r="CD42" s="854"/>
      <c r="CE42" s="854"/>
      <c r="CF42" s="854"/>
      <c r="CG42" s="855"/>
      <c r="CH42" s="866"/>
      <c r="CI42" s="867"/>
      <c r="CJ42" s="867"/>
      <c r="CK42" s="867"/>
      <c r="CL42" s="868"/>
      <c r="CM42" s="866"/>
      <c r="CN42" s="867"/>
      <c r="CO42" s="867"/>
      <c r="CP42" s="867"/>
      <c r="CQ42" s="868"/>
      <c r="CR42" s="866"/>
      <c r="CS42" s="867"/>
      <c r="CT42" s="867"/>
      <c r="CU42" s="867"/>
      <c r="CV42" s="868"/>
      <c r="CW42" s="866"/>
      <c r="CX42" s="867"/>
      <c r="CY42" s="867"/>
      <c r="CZ42" s="867"/>
      <c r="DA42" s="868"/>
      <c r="DB42" s="866"/>
      <c r="DC42" s="867"/>
      <c r="DD42" s="867"/>
      <c r="DE42" s="867"/>
      <c r="DF42" s="868"/>
      <c r="DG42" s="866"/>
      <c r="DH42" s="867"/>
      <c r="DI42" s="867"/>
      <c r="DJ42" s="867"/>
      <c r="DK42" s="868"/>
      <c r="DL42" s="866"/>
      <c r="DM42" s="867"/>
      <c r="DN42" s="867"/>
      <c r="DO42" s="867"/>
      <c r="DP42" s="868"/>
      <c r="DQ42" s="866"/>
      <c r="DR42" s="867"/>
      <c r="DS42" s="867"/>
      <c r="DT42" s="867"/>
      <c r="DU42" s="868"/>
      <c r="DV42" s="869"/>
      <c r="DW42" s="870"/>
      <c r="DX42" s="870"/>
      <c r="DY42" s="870"/>
      <c r="DZ42" s="871"/>
      <c r="EA42" s="245"/>
    </row>
    <row r="43" spans="1:131" s="246" customFormat="1" ht="26.25" customHeight="1" x14ac:dyDescent="0.15">
      <c r="A43" s="260">
        <v>16</v>
      </c>
      <c r="B43" s="840"/>
      <c r="C43" s="841"/>
      <c r="D43" s="841"/>
      <c r="E43" s="841"/>
      <c r="F43" s="841"/>
      <c r="G43" s="841"/>
      <c r="H43" s="841"/>
      <c r="I43" s="841"/>
      <c r="J43" s="841"/>
      <c r="K43" s="841"/>
      <c r="L43" s="841"/>
      <c r="M43" s="841"/>
      <c r="N43" s="841"/>
      <c r="O43" s="841"/>
      <c r="P43" s="842"/>
      <c r="Q43" s="843"/>
      <c r="R43" s="844"/>
      <c r="S43" s="844"/>
      <c r="T43" s="844"/>
      <c r="U43" s="844"/>
      <c r="V43" s="844"/>
      <c r="W43" s="844"/>
      <c r="X43" s="844"/>
      <c r="Y43" s="844"/>
      <c r="Z43" s="844"/>
      <c r="AA43" s="844"/>
      <c r="AB43" s="844"/>
      <c r="AC43" s="844"/>
      <c r="AD43" s="844"/>
      <c r="AE43" s="845"/>
      <c r="AF43" s="846"/>
      <c r="AG43" s="847"/>
      <c r="AH43" s="847"/>
      <c r="AI43" s="847"/>
      <c r="AJ43" s="848"/>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1"/>
      <c r="BK43" s="251"/>
      <c r="BL43" s="251"/>
      <c r="BM43" s="251"/>
      <c r="BN43" s="251"/>
      <c r="BO43" s="264"/>
      <c r="BP43" s="264"/>
      <c r="BQ43" s="261">
        <v>37</v>
      </c>
      <c r="BR43" s="262"/>
      <c r="BS43" s="853"/>
      <c r="BT43" s="854"/>
      <c r="BU43" s="854"/>
      <c r="BV43" s="854"/>
      <c r="BW43" s="854"/>
      <c r="BX43" s="854"/>
      <c r="BY43" s="854"/>
      <c r="BZ43" s="854"/>
      <c r="CA43" s="854"/>
      <c r="CB43" s="854"/>
      <c r="CC43" s="854"/>
      <c r="CD43" s="854"/>
      <c r="CE43" s="854"/>
      <c r="CF43" s="854"/>
      <c r="CG43" s="855"/>
      <c r="CH43" s="866"/>
      <c r="CI43" s="867"/>
      <c r="CJ43" s="867"/>
      <c r="CK43" s="867"/>
      <c r="CL43" s="868"/>
      <c r="CM43" s="866"/>
      <c r="CN43" s="867"/>
      <c r="CO43" s="867"/>
      <c r="CP43" s="867"/>
      <c r="CQ43" s="868"/>
      <c r="CR43" s="866"/>
      <c r="CS43" s="867"/>
      <c r="CT43" s="867"/>
      <c r="CU43" s="867"/>
      <c r="CV43" s="868"/>
      <c r="CW43" s="866"/>
      <c r="CX43" s="867"/>
      <c r="CY43" s="867"/>
      <c r="CZ43" s="867"/>
      <c r="DA43" s="868"/>
      <c r="DB43" s="866"/>
      <c r="DC43" s="867"/>
      <c r="DD43" s="867"/>
      <c r="DE43" s="867"/>
      <c r="DF43" s="868"/>
      <c r="DG43" s="866"/>
      <c r="DH43" s="867"/>
      <c r="DI43" s="867"/>
      <c r="DJ43" s="867"/>
      <c r="DK43" s="868"/>
      <c r="DL43" s="866"/>
      <c r="DM43" s="867"/>
      <c r="DN43" s="867"/>
      <c r="DO43" s="867"/>
      <c r="DP43" s="868"/>
      <c r="DQ43" s="866"/>
      <c r="DR43" s="867"/>
      <c r="DS43" s="867"/>
      <c r="DT43" s="867"/>
      <c r="DU43" s="868"/>
      <c r="DV43" s="869"/>
      <c r="DW43" s="870"/>
      <c r="DX43" s="870"/>
      <c r="DY43" s="870"/>
      <c r="DZ43" s="871"/>
      <c r="EA43" s="245"/>
    </row>
    <row r="44" spans="1:131" s="246" customFormat="1" ht="26.25" customHeight="1" x14ac:dyDescent="0.15">
      <c r="A44" s="260">
        <v>17</v>
      </c>
      <c r="B44" s="840"/>
      <c r="C44" s="841"/>
      <c r="D44" s="841"/>
      <c r="E44" s="841"/>
      <c r="F44" s="841"/>
      <c r="G44" s="841"/>
      <c r="H44" s="841"/>
      <c r="I44" s="841"/>
      <c r="J44" s="841"/>
      <c r="K44" s="841"/>
      <c r="L44" s="841"/>
      <c r="M44" s="841"/>
      <c r="N44" s="841"/>
      <c r="O44" s="841"/>
      <c r="P44" s="842"/>
      <c r="Q44" s="843"/>
      <c r="R44" s="844"/>
      <c r="S44" s="844"/>
      <c r="T44" s="844"/>
      <c r="U44" s="844"/>
      <c r="V44" s="844"/>
      <c r="W44" s="844"/>
      <c r="X44" s="844"/>
      <c r="Y44" s="844"/>
      <c r="Z44" s="844"/>
      <c r="AA44" s="844"/>
      <c r="AB44" s="844"/>
      <c r="AC44" s="844"/>
      <c r="AD44" s="844"/>
      <c r="AE44" s="845"/>
      <c r="AF44" s="846"/>
      <c r="AG44" s="847"/>
      <c r="AH44" s="847"/>
      <c r="AI44" s="847"/>
      <c r="AJ44" s="848"/>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1"/>
      <c r="BK44" s="251"/>
      <c r="BL44" s="251"/>
      <c r="BM44" s="251"/>
      <c r="BN44" s="251"/>
      <c r="BO44" s="264"/>
      <c r="BP44" s="264"/>
      <c r="BQ44" s="261">
        <v>38</v>
      </c>
      <c r="BR44" s="262"/>
      <c r="BS44" s="853"/>
      <c r="BT44" s="854"/>
      <c r="BU44" s="854"/>
      <c r="BV44" s="854"/>
      <c r="BW44" s="854"/>
      <c r="BX44" s="854"/>
      <c r="BY44" s="854"/>
      <c r="BZ44" s="854"/>
      <c r="CA44" s="854"/>
      <c r="CB44" s="854"/>
      <c r="CC44" s="854"/>
      <c r="CD44" s="854"/>
      <c r="CE44" s="854"/>
      <c r="CF44" s="854"/>
      <c r="CG44" s="855"/>
      <c r="CH44" s="866"/>
      <c r="CI44" s="867"/>
      <c r="CJ44" s="867"/>
      <c r="CK44" s="867"/>
      <c r="CL44" s="868"/>
      <c r="CM44" s="866"/>
      <c r="CN44" s="867"/>
      <c r="CO44" s="867"/>
      <c r="CP44" s="867"/>
      <c r="CQ44" s="868"/>
      <c r="CR44" s="866"/>
      <c r="CS44" s="867"/>
      <c r="CT44" s="867"/>
      <c r="CU44" s="867"/>
      <c r="CV44" s="868"/>
      <c r="CW44" s="866"/>
      <c r="CX44" s="867"/>
      <c r="CY44" s="867"/>
      <c r="CZ44" s="867"/>
      <c r="DA44" s="868"/>
      <c r="DB44" s="866"/>
      <c r="DC44" s="867"/>
      <c r="DD44" s="867"/>
      <c r="DE44" s="867"/>
      <c r="DF44" s="868"/>
      <c r="DG44" s="866"/>
      <c r="DH44" s="867"/>
      <c r="DI44" s="867"/>
      <c r="DJ44" s="867"/>
      <c r="DK44" s="868"/>
      <c r="DL44" s="866"/>
      <c r="DM44" s="867"/>
      <c r="DN44" s="867"/>
      <c r="DO44" s="867"/>
      <c r="DP44" s="868"/>
      <c r="DQ44" s="866"/>
      <c r="DR44" s="867"/>
      <c r="DS44" s="867"/>
      <c r="DT44" s="867"/>
      <c r="DU44" s="868"/>
      <c r="DV44" s="869"/>
      <c r="DW44" s="870"/>
      <c r="DX44" s="870"/>
      <c r="DY44" s="870"/>
      <c r="DZ44" s="871"/>
      <c r="EA44" s="245"/>
    </row>
    <row r="45" spans="1:131" s="246" customFormat="1" ht="26.25" customHeight="1" x14ac:dyDescent="0.15">
      <c r="A45" s="260">
        <v>18</v>
      </c>
      <c r="B45" s="840"/>
      <c r="C45" s="841"/>
      <c r="D45" s="841"/>
      <c r="E45" s="841"/>
      <c r="F45" s="841"/>
      <c r="G45" s="841"/>
      <c r="H45" s="841"/>
      <c r="I45" s="841"/>
      <c r="J45" s="841"/>
      <c r="K45" s="841"/>
      <c r="L45" s="841"/>
      <c r="M45" s="841"/>
      <c r="N45" s="841"/>
      <c r="O45" s="841"/>
      <c r="P45" s="842"/>
      <c r="Q45" s="843"/>
      <c r="R45" s="844"/>
      <c r="S45" s="844"/>
      <c r="T45" s="844"/>
      <c r="U45" s="844"/>
      <c r="V45" s="844"/>
      <c r="W45" s="844"/>
      <c r="X45" s="844"/>
      <c r="Y45" s="844"/>
      <c r="Z45" s="844"/>
      <c r="AA45" s="844"/>
      <c r="AB45" s="844"/>
      <c r="AC45" s="844"/>
      <c r="AD45" s="844"/>
      <c r="AE45" s="845"/>
      <c r="AF45" s="846"/>
      <c r="AG45" s="847"/>
      <c r="AH45" s="847"/>
      <c r="AI45" s="847"/>
      <c r="AJ45" s="848"/>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1"/>
      <c r="BK45" s="251"/>
      <c r="BL45" s="251"/>
      <c r="BM45" s="251"/>
      <c r="BN45" s="251"/>
      <c r="BO45" s="264"/>
      <c r="BP45" s="264"/>
      <c r="BQ45" s="261">
        <v>39</v>
      </c>
      <c r="BR45" s="262"/>
      <c r="BS45" s="853"/>
      <c r="BT45" s="854"/>
      <c r="BU45" s="854"/>
      <c r="BV45" s="854"/>
      <c r="BW45" s="854"/>
      <c r="BX45" s="854"/>
      <c r="BY45" s="854"/>
      <c r="BZ45" s="854"/>
      <c r="CA45" s="854"/>
      <c r="CB45" s="854"/>
      <c r="CC45" s="854"/>
      <c r="CD45" s="854"/>
      <c r="CE45" s="854"/>
      <c r="CF45" s="854"/>
      <c r="CG45" s="855"/>
      <c r="CH45" s="866"/>
      <c r="CI45" s="867"/>
      <c r="CJ45" s="867"/>
      <c r="CK45" s="867"/>
      <c r="CL45" s="868"/>
      <c r="CM45" s="866"/>
      <c r="CN45" s="867"/>
      <c r="CO45" s="867"/>
      <c r="CP45" s="867"/>
      <c r="CQ45" s="868"/>
      <c r="CR45" s="866"/>
      <c r="CS45" s="867"/>
      <c r="CT45" s="867"/>
      <c r="CU45" s="867"/>
      <c r="CV45" s="868"/>
      <c r="CW45" s="866"/>
      <c r="CX45" s="867"/>
      <c r="CY45" s="867"/>
      <c r="CZ45" s="867"/>
      <c r="DA45" s="868"/>
      <c r="DB45" s="866"/>
      <c r="DC45" s="867"/>
      <c r="DD45" s="867"/>
      <c r="DE45" s="867"/>
      <c r="DF45" s="868"/>
      <c r="DG45" s="866"/>
      <c r="DH45" s="867"/>
      <c r="DI45" s="867"/>
      <c r="DJ45" s="867"/>
      <c r="DK45" s="868"/>
      <c r="DL45" s="866"/>
      <c r="DM45" s="867"/>
      <c r="DN45" s="867"/>
      <c r="DO45" s="867"/>
      <c r="DP45" s="868"/>
      <c r="DQ45" s="866"/>
      <c r="DR45" s="867"/>
      <c r="DS45" s="867"/>
      <c r="DT45" s="867"/>
      <c r="DU45" s="868"/>
      <c r="DV45" s="869"/>
      <c r="DW45" s="870"/>
      <c r="DX45" s="870"/>
      <c r="DY45" s="870"/>
      <c r="DZ45" s="871"/>
      <c r="EA45" s="245"/>
    </row>
    <row r="46" spans="1:131" s="246" customFormat="1" ht="26.25" customHeight="1" x14ac:dyDescent="0.15">
      <c r="A46" s="260">
        <v>19</v>
      </c>
      <c r="B46" s="840"/>
      <c r="C46" s="841"/>
      <c r="D46" s="841"/>
      <c r="E46" s="841"/>
      <c r="F46" s="841"/>
      <c r="G46" s="841"/>
      <c r="H46" s="841"/>
      <c r="I46" s="841"/>
      <c r="J46" s="841"/>
      <c r="K46" s="841"/>
      <c r="L46" s="841"/>
      <c r="M46" s="841"/>
      <c r="N46" s="841"/>
      <c r="O46" s="841"/>
      <c r="P46" s="842"/>
      <c r="Q46" s="843"/>
      <c r="R46" s="844"/>
      <c r="S46" s="844"/>
      <c r="T46" s="844"/>
      <c r="U46" s="844"/>
      <c r="V46" s="844"/>
      <c r="W46" s="844"/>
      <c r="X46" s="844"/>
      <c r="Y46" s="844"/>
      <c r="Z46" s="844"/>
      <c r="AA46" s="844"/>
      <c r="AB46" s="844"/>
      <c r="AC46" s="844"/>
      <c r="AD46" s="844"/>
      <c r="AE46" s="845"/>
      <c r="AF46" s="846"/>
      <c r="AG46" s="847"/>
      <c r="AH46" s="847"/>
      <c r="AI46" s="847"/>
      <c r="AJ46" s="848"/>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1"/>
      <c r="BK46" s="251"/>
      <c r="BL46" s="251"/>
      <c r="BM46" s="251"/>
      <c r="BN46" s="251"/>
      <c r="BO46" s="264"/>
      <c r="BP46" s="264"/>
      <c r="BQ46" s="261">
        <v>40</v>
      </c>
      <c r="BR46" s="262"/>
      <c r="BS46" s="853"/>
      <c r="BT46" s="854"/>
      <c r="BU46" s="854"/>
      <c r="BV46" s="854"/>
      <c r="BW46" s="854"/>
      <c r="BX46" s="854"/>
      <c r="BY46" s="854"/>
      <c r="BZ46" s="854"/>
      <c r="CA46" s="854"/>
      <c r="CB46" s="854"/>
      <c r="CC46" s="854"/>
      <c r="CD46" s="854"/>
      <c r="CE46" s="854"/>
      <c r="CF46" s="854"/>
      <c r="CG46" s="855"/>
      <c r="CH46" s="866"/>
      <c r="CI46" s="867"/>
      <c r="CJ46" s="867"/>
      <c r="CK46" s="867"/>
      <c r="CL46" s="868"/>
      <c r="CM46" s="866"/>
      <c r="CN46" s="867"/>
      <c r="CO46" s="867"/>
      <c r="CP46" s="867"/>
      <c r="CQ46" s="868"/>
      <c r="CR46" s="866"/>
      <c r="CS46" s="867"/>
      <c r="CT46" s="867"/>
      <c r="CU46" s="867"/>
      <c r="CV46" s="868"/>
      <c r="CW46" s="866"/>
      <c r="CX46" s="867"/>
      <c r="CY46" s="867"/>
      <c r="CZ46" s="867"/>
      <c r="DA46" s="868"/>
      <c r="DB46" s="866"/>
      <c r="DC46" s="867"/>
      <c r="DD46" s="867"/>
      <c r="DE46" s="867"/>
      <c r="DF46" s="868"/>
      <c r="DG46" s="866"/>
      <c r="DH46" s="867"/>
      <c r="DI46" s="867"/>
      <c r="DJ46" s="867"/>
      <c r="DK46" s="868"/>
      <c r="DL46" s="866"/>
      <c r="DM46" s="867"/>
      <c r="DN46" s="867"/>
      <c r="DO46" s="867"/>
      <c r="DP46" s="868"/>
      <c r="DQ46" s="866"/>
      <c r="DR46" s="867"/>
      <c r="DS46" s="867"/>
      <c r="DT46" s="867"/>
      <c r="DU46" s="868"/>
      <c r="DV46" s="869"/>
      <c r="DW46" s="870"/>
      <c r="DX46" s="870"/>
      <c r="DY46" s="870"/>
      <c r="DZ46" s="871"/>
      <c r="EA46" s="245"/>
    </row>
    <row r="47" spans="1:131" s="246" customFormat="1" ht="26.25" customHeight="1" x14ac:dyDescent="0.15">
      <c r="A47" s="260">
        <v>20</v>
      </c>
      <c r="B47" s="840"/>
      <c r="C47" s="841"/>
      <c r="D47" s="841"/>
      <c r="E47" s="841"/>
      <c r="F47" s="841"/>
      <c r="G47" s="841"/>
      <c r="H47" s="841"/>
      <c r="I47" s="841"/>
      <c r="J47" s="841"/>
      <c r="K47" s="841"/>
      <c r="L47" s="841"/>
      <c r="M47" s="841"/>
      <c r="N47" s="841"/>
      <c r="O47" s="841"/>
      <c r="P47" s="842"/>
      <c r="Q47" s="843"/>
      <c r="R47" s="844"/>
      <c r="S47" s="844"/>
      <c r="T47" s="844"/>
      <c r="U47" s="844"/>
      <c r="V47" s="844"/>
      <c r="W47" s="844"/>
      <c r="X47" s="844"/>
      <c r="Y47" s="844"/>
      <c r="Z47" s="844"/>
      <c r="AA47" s="844"/>
      <c r="AB47" s="844"/>
      <c r="AC47" s="844"/>
      <c r="AD47" s="844"/>
      <c r="AE47" s="845"/>
      <c r="AF47" s="846"/>
      <c r="AG47" s="847"/>
      <c r="AH47" s="847"/>
      <c r="AI47" s="847"/>
      <c r="AJ47" s="848"/>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1"/>
      <c r="BK47" s="251"/>
      <c r="BL47" s="251"/>
      <c r="BM47" s="251"/>
      <c r="BN47" s="251"/>
      <c r="BO47" s="264"/>
      <c r="BP47" s="264"/>
      <c r="BQ47" s="261">
        <v>41</v>
      </c>
      <c r="BR47" s="262"/>
      <c r="BS47" s="853"/>
      <c r="BT47" s="854"/>
      <c r="BU47" s="854"/>
      <c r="BV47" s="854"/>
      <c r="BW47" s="854"/>
      <c r="BX47" s="854"/>
      <c r="BY47" s="854"/>
      <c r="BZ47" s="854"/>
      <c r="CA47" s="854"/>
      <c r="CB47" s="854"/>
      <c r="CC47" s="854"/>
      <c r="CD47" s="854"/>
      <c r="CE47" s="854"/>
      <c r="CF47" s="854"/>
      <c r="CG47" s="855"/>
      <c r="CH47" s="866"/>
      <c r="CI47" s="867"/>
      <c r="CJ47" s="867"/>
      <c r="CK47" s="867"/>
      <c r="CL47" s="868"/>
      <c r="CM47" s="866"/>
      <c r="CN47" s="867"/>
      <c r="CO47" s="867"/>
      <c r="CP47" s="867"/>
      <c r="CQ47" s="868"/>
      <c r="CR47" s="866"/>
      <c r="CS47" s="867"/>
      <c r="CT47" s="867"/>
      <c r="CU47" s="867"/>
      <c r="CV47" s="868"/>
      <c r="CW47" s="866"/>
      <c r="CX47" s="867"/>
      <c r="CY47" s="867"/>
      <c r="CZ47" s="867"/>
      <c r="DA47" s="868"/>
      <c r="DB47" s="866"/>
      <c r="DC47" s="867"/>
      <c r="DD47" s="867"/>
      <c r="DE47" s="867"/>
      <c r="DF47" s="868"/>
      <c r="DG47" s="866"/>
      <c r="DH47" s="867"/>
      <c r="DI47" s="867"/>
      <c r="DJ47" s="867"/>
      <c r="DK47" s="868"/>
      <c r="DL47" s="866"/>
      <c r="DM47" s="867"/>
      <c r="DN47" s="867"/>
      <c r="DO47" s="867"/>
      <c r="DP47" s="868"/>
      <c r="DQ47" s="866"/>
      <c r="DR47" s="867"/>
      <c r="DS47" s="867"/>
      <c r="DT47" s="867"/>
      <c r="DU47" s="868"/>
      <c r="DV47" s="869"/>
      <c r="DW47" s="870"/>
      <c r="DX47" s="870"/>
      <c r="DY47" s="870"/>
      <c r="DZ47" s="871"/>
      <c r="EA47" s="245"/>
    </row>
    <row r="48" spans="1:131" s="246" customFormat="1" ht="26.25" customHeight="1" x14ac:dyDescent="0.15">
      <c r="A48" s="260">
        <v>21</v>
      </c>
      <c r="B48" s="840"/>
      <c r="C48" s="841"/>
      <c r="D48" s="841"/>
      <c r="E48" s="841"/>
      <c r="F48" s="841"/>
      <c r="G48" s="841"/>
      <c r="H48" s="841"/>
      <c r="I48" s="841"/>
      <c r="J48" s="841"/>
      <c r="K48" s="841"/>
      <c r="L48" s="841"/>
      <c r="M48" s="841"/>
      <c r="N48" s="841"/>
      <c r="O48" s="841"/>
      <c r="P48" s="842"/>
      <c r="Q48" s="843"/>
      <c r="R48" s="844"/>
      <c r="S48" s="844"/>
      <c r="T48" s="844"/>
      <c r="U48" s="844"/>
      <c r="V48" s="844"/>
      <c r="W48" s="844"/>
      <c r="X48" s="844"/>
      <c r="Y48" s="844"/>
      <c r="Z48" s="844"/>
      <c r="AA48" s="844"/>
      <c r="AB48" s="844"/>
      <c r="AC48" s="844"/>
      <c r="AD48" s="844"/>
      <c r="AE48" s="845"/>
      <c r="AF48" s="846"/>
      <c r="AG48" s="847"/>
      <c r="AH48" s="847"/>
      <c r="AI48" s="847"/>
      <c r="AJ48" s="848"/>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1"/>
      <c r="BK48" s="251"/>
      <c r="BL48" s="251"/>
      <c r="BM48" s="251"/>
      <c r="BN48" s="251"/>
      <c r="BO48" s="264"/>
      <c r="BP48" s="264"/>
      <c r="BQ48" s="261">
        <v>42</v>
      </c>
      <c r="BR48" s="262"/>
      <c r="BS48" s="853"/>
      <c r="BT48" s="854"/>
      <c r="BU48" s="854"/>
      <c r="BV48" s="854"/>
      <c r="BW48" s="854"/>
      <c r="BX48" s="854"/>
      <c r="BY48" s="854"/>
      <c r="BZ48" s="854"/>
      <c r="CA48" s="854"/>
      <c r="CB48" s="854"/>
      <c r="CC48" s="854"/>
      <c r="CD48" s="854"/>
      <c r="CE48" s="854"/>
      <c r="CF48" s="854"/>
      <c r="CG48" s="855"/>
      <c r="CH48" s="866"/>
      <c r="CI48" s="867"/>
      <c r="CJ48" s="867"/>
      <c r="CK48" s="867"/>
      <c r="CL48" s="868"/>
      <c r="CM48" s="866"/>
      <c r="CN48" s="867"/>
      <c r="CO48" s="867"/>
      <c r="CP48" s="867"/>
      <c r="CQ48" s="868"/>
      <c r="CR48" s="866"/>
      <c r="CS48" s="867"/>
      <c r="CT48" s="867"/>
      <c r="CU48" s="867"/>
      <c r="CV48" s="868"/>
      <c r="CW48" s="866"/>
      <c r="CX48" s="867"/>
      <c r="CY48" s="867"/>
      <c r="CZ48" s="867"/>
      <c r="DA48" s="868"/>
      <c r="DB48" s="866"/>
      <c r="DC48" s="867"/>
      <c r="DD48" s="867"/>
      <c r="DE48" s="867"/>
      <c r="DF48" s="868"/>
      <c r="DG48" s="866"/>
      <c r="DH48" s="867"/>
      <c r="DI48" s="867"/>
      <c r="DJ48" s="867"/>
      <c r="DK48" s="868"/>
      <c r="DL48" s="866"/>
      <c r="DM48" s="867"/>
      <c r="DN48" s="867"/>
      <c r="DO48" s="867"/>
      <c r="DP48" s="868"/>
      <c r="DQ48" s="866"/>
      <c r="DR48" s="867"/>
      <c r="DS48" s="867"/>
      <c r="DT48" s="867"/>
      <c r="DU48" s="868"/>
      <c r="DV48" s="869"/>
      <c r="DW48" s="870"/>
      <c r="DX48" s="870"/>
      <c r="DY48" s="870"/>
      <c r="DZ48" s="871"/>
      <c r="EA48" s="245"/>
    </row>
    <row r="49" spans="1:131" s="246" customFormat="1" ht="26.25" customHeight="1" x14ac:dyDescent="0.15">
      <c r="A49" s="260">
        <v>22</v>
      </c>
      <c r="B49" s="840"/>
      <c r="C49" s="841"/>
      <c r="D49" s="841"/>
      <c r="E49" s="841"/>
      <c r="F49" s="841"/>
      <c r="G49" s="841"/>
      <c r="H49" s="841"/>
      <c r="I49" s="841"/>
      <c r="J49" s="841"/>
      <c r="K49" s="841"/>
      <c r="L49" s="841"/>
      <c r="M49" s="841"/>
      <c r="N49" s="841"/>
      <c r="O49" s="841"/>
      <c r="P49" s="842"/>
      <c r="Q49" s="843"/>
      <c r="R49" s="844"/>
      <c r="S49" s="844"/>
      <c r="T49" s="844"/>
      <c r="U49" s="844"/>
      <c r="V49" s="844"/>
      <c r="W49" s="844"/>
      <c r="X49" s="844"/>
      <c r="Y49" s="844"/>
      <c r="Z49" s="844"/>
      <c r="AA49" s="844"/>
      <c r="AB49" s="844"/>
      <c r="AC49" s="844"/>
      <c r="AD49" s="844"/>
      <c r="AE49" s="845"/>
      <c r="AF49" s="846"/>
      <c r="AG49" s="847"/>
      <c r="AH49" s="847"/>
      <c r="AI49" s="847"/>
      <c r="AJ49" s="848"/>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1"/>
      <c r="BK49" s="251"/>
      <c r="BL49" s="251"/>
      <c r="BM49" s="251"/>
      <c r="BN49" s="251"/>
      <c r="BO49" s="264"/>
      <c r="BP49" s="264"/>
      <c r="BQ49" s="261">
        <v>43</v>
      </c>
      <c r="BR49" s="262"/>
      <c r="BS49" s="853"/>
      <c r="BT49" s="854"/>
      <c r="BU49" s="854"/>
      <c r="BV49" s="854"/>
      <c r="BW49" s="854"/>
      <c r="BX49" s="854"/>
      <c r="BY49" s="854"/>
      <c r="BZ49" s="854"/>
      <c r="CA49" s="854"/>
      <c r="CB49" s="854"/>
      <c r="CC49" s="854"/>
      <c r="CD49" s="854"/>
      <c r="CE49" s="854"/>
      <c r="CF49" s="854"/>
      <c r="CG49" s="855"/>
      <c r="CH49" s="866"/>
      <c r="CI49" s="867"/>
      <c r="CJ49" s="867"/>
      <c r="CK49" s="867"/>
      <c r="CL49" s="868"/>
      <c r="CM49" s="866"/>
      <c r="CN49" s="867"/>
      <c r="CO49" s="867"/>
      <c r="CP49" s="867"/>
      <c r="CQ49" s="868"/>
      <c r="CR49" s="866"/>
      <c r="CS49" s="867"/>
      <c r="CT49" s="867"/>
      <c r="CU49" s="867"/>
      <c r="CV49" s="868"/>
      <c r="CW49" s="866"/>
      <c r="CX49" s="867"/>
      <c r="CY49" s="867"/>
      <c r="CZ49" s="867"/>
      <c r="DA49" s="868"/>
      <c r="DB49" s="866"/>
      <c r="DC49" s="867"/>
      <c r="DD49" s="867"/>
      <c r="DE49" s="867"/>
      <c r="DF49" s="868"/>
      <c r="DG49" s="866"/>
      <c r="DH49" s="867"/>
      <c r="DI49" s="867"/>
      <c r="DJ49" s="867"/>
      <c r="DK49" s="868"/>
      <c r="DL49" s="866"/>
      <c r="DM49" s="867"/>
      <c r="DN49" s="867"/>
      <c r="DO49" s="867"/>
      <c r="DP49" s="868"/>
      <c r="DQ49" s="866"/>
      <c r="DR49" s="867"/>
      <c r="DS49" s="867"/>
      <c r="DT49" s="867"/>
      <c r="DU49" s="868"/>
      <c r="DV49" s="869"/>
      <c r="DW49" s="870"/>
      <c r="DX49" s="870"/>
      <c r="DY49" s="870"/>
      <c r="DZ49" s="871"/>
      <c r="EA49" s="245"/>
    </row>
    <row r="50" spans="1:131" s="246" customFormat="1" ht="26.25" customHeight="1" x14ac:dyDescent="0.15">
      <c r="A50" s="260">
        <v>23</v>
      </c>
      <c r="B50" s="840"/>
      <c r="C50" s="841"/>
      <c r="D50" s="841"/>
      <c r="E50" s="841"/>
      <c r="F50" s="841"/>
      <c r="G50" s="841"/>
      <c r="H50" s="841"/>
      <c r="I50" s="841"/>
      <c r="J50" s="841"/>
      <c r="K50" s="841"/>
      <c r="L50" s="841"/>
      <c r="M50" s="841"/>
      <c r="N50" s="841"/>
      <c r="O50" s="841"/>
      <c r="P50" s="842"/>
      <c r="Q50" s="918"/>
      <c r="R50" s="919"/>
      <c r="S50" s="919"/>
      <c r="T50" s="919"/>
      <c r="U50" s="919"/>
      <c r="V50" s="919"/>
      <c r="W50" s="919"/>
      <c r="X50" s="919"/>
      <c r="Y50" s="919"/>
      <c r="Z50" s="919"/>
      <c r="AA50" s="919"/>
      <c r="AB50" s="919"/>
      <c r="AC50" s="919"/>
      <c r="AD50" s="919"/>
      <c r="AE50" s="920"/>
      <c r="AF50" s="846"/>
      <c r="AG50" s="847"/>
      <c r="AH50" s="847"/>
      <c r="AI50" s="847"/>
      <c r="AJ50" s="848"/>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1"/>
      <c r="BK50" s="251"/>
      <c r="BL50" s="251"/>
      <c r="BM50" s="251"/>
      <c r="BN50" s="251"/>
      <c r="BO50" s="264"/>
      <c r="BP50" s="264"/>
      <c r="BQ50" s="261">
        <v>44</v>
      </c>
      <c r="BR50" s="262"/>
      <c r="BS50" s="853"/>
      <c r="BT50" s="854"/>
      <c r="BU50" s="854"/>
      <c r="BV50" s="854"/>
      <c r="BW50" s="854"/>
      <c r="BX50" s="854"/>
      <c r="BY50" s="854"/>
      <c r="BZ50" s="854"/>
      <c r="CA50" s="854"/>
      <c r="CB50" s="854"/>
      <c r="CC50" s="854"/>
      <c r="CD50" s="854"/>
      <c r="CE50" s="854"/>
      <c r="CF50" s="854"/>
      <c r="CG50" s="855"/>
      <c r="CH50" s="866"/>
      <c r="CI50" s="867"/>
      <c r="CJ50" s="867"/>
      <c r="CK50" s="867"/>
      <c r="CL50" s="868"/>
      <c r="CM50" s="866"/>
      <c r="CN50" s="867"/>
      <c r="CO50" s="867"/>
      <c r="CP50" s="867"/>
      <c r="CQ50" s="868"/>
      <c r="CR50" s="866"/>
      <c r="CS50" s="867"/>
      <c r="CT50" s="867"/>
      <c r="CU50" s="867"/>
      <c r="CV50" s="868"/>
      <c r="CW50" s="866"/>
      <c r="CX50" s="867"/>
      <c r="CY50" s="867"/>
      <c r="CZ50" s="867"/>
      <c r="DA50" s="868"/>
      <c r="DB50" s="866"/>
      <c r="DC50" s="867"/>
      <c r="DD50" s="867"/>
      <c r="DE50" s="867"/>
      <c r="DF50" s="868"/>
      <c r="DG50" s="866"/>
      <c r="DH50" s="867"/>
      <c r="DI50" s="867"/>
      <c r="DJ50" s="867"/>
      <c r="DK50" s="868"/>
      <c r="DL50" s="866"/>
      <c r="DM50" s="867"/>
      <c r="DN50" s="867"/>
      <c r="DO50" s="867"/>
      <c r="DP50" s="868"/>
      <c r="DQ50" s="866"/>
      <c r="DR50" s="867"/>
      <c r="DS50" s="867"/>
      <c r="DT50" s="867"/>
      <c r="DU50" s="868"/>
      <c r="DV50" s="869"/>
      <c r="DW50" s="870"/>
      <c r="DX50" s="870"/>
      <c r="DY50" s="870"/>
      <c r="DZ50" s="871"/>
      <c r="EA50" s="245"/>
    </row>
    <row r="51" spans="1:131" s="246" customFormat="1" ht="26.25" customHeight="1" x14ac:dyDescent="0.15">
      <c r="A51" s="260">
        <v>24</v>
      </c>
      <c r="B51" s="840"/>
      <c r="C51" s="841"/>
      <c r="D51" s="841"/>
      <c r="E51" s="841"/>
      <c r="F51" s="841"/>
      <c r="G51" s="841"/>
      <c r="H51" s="841"/>
      <c r="I51" s="841"/>
      <c r="J51" s="841"/>
      <c r="K51" s="841"/>
      <c r="L51" s="841"/>
      <c r="M51" s="841"/>
      <c r="N51" s="841"/>
      <c r="O51" s="841"/>
      <c r="P51" s="842"/>
      <c r="Q51" s="918"/>
      <c r="R51" s="919"/>
      <c r="S51" s="919"/>
      <c r="T51" s="919"/>
      <c r="U51" s="919"/>
      <c r="V51" s="919"/>
      <c r="W51" s="919"/>
      <c r="X51" s="919"/>
      <c r="Y51" s="919"/>
      <c r="Z51" s="919"/>
      <c r="AA51" s="919"/>
      <c r="AB51" s="919"/>
      <c r="AC51" s="919"/>
      <c r="AD51" s="919"/>
      <c r="AE51" s="920"/>
      <c r="AF51" s="846"/>
      <c r="AG51" s="847"/>
      <c r="AH51" s="847"/>
      <c r="AI51" s="847"/>
      <c r="AJ51" s="848"/>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1"/>
      <c r="BK51" s="251"/>
      <c r="BL51" s="251"/>
      <c r="BM51" s="251"/>
      <c r="BN51" s="251"/>
      <c r="BO51" s="264"/>
      <c r="BP51" s="264"/>
      <c r="BQ51" s="261">
        <v>45</v>
      </c>
      <c r="BR51" s="262"/>
      <c r="BS51" s="853"/>
      <c r="BT51" s="854"/>
      <c r="BU51" s="854"/>
      <c r="BV51" s="854"/>
      <c r="BW51" s="854"/>
      <c r="BX51" s="854"/>
      <c r="BY51" s="854"/>
      <c r="BZ51" s="854"/>
      <c r="CA51" s="854"/>
      <c r="CB51" s="854"/>
      <c r="CC51" s="854"/>
      <c r="CD51" s="854"/>
      <c r="CE51" s="854"/>
      <c r="CF51" s="854"/>
      <c r="CG51" s="855"/>
      <c r="CH51" s="866"/>
      <c r="CI51" s="867"/>
      <c r="CJ51" s="867"/>
      <c r="CK51" s="867"/>
      <c r="CL51" s="868"/>
      <c r="CM51" s="866"/>
      <c r="CN51" s="867"/>
      <c r="CO51" s="867"/>
      <c r="CP51" s="867"/>
      <c r="CQ51" s="868"/>
      <c r="CR51" s="866"/>
      <c r="CS51" s="867"/>
      <c r="CT51" s="867"/>
      <c r="CU51" s="867"/>
      <c r="CV51" s="868"/>
      <c r="CW51" s="866"/>
      <c r="CX51" s="867"/>
      <c r="CY51" s="867"/>
      <c r="CZ51" s="867"/>
      <c r="DA51" s="868"/>
      <c r="DB51" s="866"/>
      <c r="DC51" s="867"/>
      <c r="DD51" s="867"/>
      <c r="DE51" s="867"/>
      <c r="DF51" s="868"/>
      <c r="DG51" s="866"/>
      <c r="DH51" s="867"/>
      <c r="DI51" s="867"/>
      <c r="DJ51" s="867"/>
      <c r="DK51" s="868"/>
      <c r="DL51" s="866"/>
      <c r="DM51" s="867"/>
      <c r="DN51" s="867"/>
      <c r="DO51" s="867"/>
      <c r="DP51" s="868"/>
      <c r="DQ51" s="866"/>
      <c r="DR51" s="867"/>
      <c r="DS51" s="867"/>
      <c r="DT51" s="867"/>
      <c r="DU51" s="868"/>
      <c r="DV51" s="869"/>
      <c r="DW51" s="870"/>
      <c r="DX51" s="870"/>
      <c r="DY51" s="870"/>
      <c r="DZ51" s="871"/>
      <c r="EA51" s="245"/>
    </row>
    <row r="52" spans="1:131" s="246" customFormat="1" ht="26.25" customHeight="1" x14ac:dyDescent="0.15">
      <c r="A52" s="260">
        <v>25</v>
      </c>
      <c r="B52" s="840"/>
      <c r="C52" s="841"/>
      <c r="D52" s="841"/>
      <c r="E52" s="841"/>
      <c r="F52" s="841"/>
      <c r="G52" s="841"/>
      <c r="H52" s="841"/>
      <c r="I52" s="841"/>
      <c r="J52" s="841"/>
      <c r="K52" s="841"/>
      <c r="L52" s="841"/>
      <c r="M52" s="841"/>
      <c r="N52" s="841"/>
      <c r="O52" s="841"/>
      <c r="P52" s="842"/>
      <c r="Q52" s="918"/>
      <c r="R52" s="919"/>
      <c r="S52" s="919"/>
      <c r="T52" s="919"/>
      <c r="U52" s="919"/>
      <c r="V52" s="919"/>
      <c r="W52" s="919"/>
      <c r="X52" s="919"/>
      <c r="Y52" s="919"/>
      <c r="Z52" s="919"/>
      <c r="AA52" s="919"/>
      <c r="AB52" s="919"/>
      <c r="AC52" s="919"/>
      <c r="AD52" s="919"/>
      <c r="AE52" s="920"/>
      <c r="AF52" s="846"/>
      <c r="AG52" s="847"/>
      <c r="AH52" s="847"/>
      <c r="AI52" s="847"/>
      <c r="AJ52" s="848"/>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1"/>
      <c r="BK52" s="251"/>
      <c r="BL52" s="251"/>
      <c r="BM52" s="251"/>
      <c r="BN52" s="251"/>
      <c r="BO52" s="264"/>
      <c r="BP52" s="264"/>
      <c r="BQ52" s="261">
        <v>46</v>
      </c>
      <c r="BR52" s="262"/>
      <c r="BS52" s="853"/>
      <c r="BT52" s="854"/>
      <c r="BU52" s="854"/>
      <c r="BV52" s="854"/>
      <c r="BW52" s="854"/>
      <c r="BX52" s="854"/>
      <c r="BY52" s="854"/>
      <c r="BZ52" s="854"/>
      <c r="CA52" s="854"/>
      <c r="CB52" s="854"/>
      <c r="CC52" s="854"/>
      <c r="CD52" s="854"/>
      <c r="CE52" s="854"/>
      <c r="CF52" s="854"/>
      <c r="CG52" s="855"/>
      <c r="CH52" s="866"/>
      <c r="CI52" s="867"/>
      <c r="CJ52" s="867"/>
      <c r="CK52" s="867"/>
      <c r="CL52" s="868"/>
      <c r="CM52" s="866"/>
      <c r="CN52" s="867"/>
      <c r="CO52" s="867"/>
      <c r="CP52" s="867"/>
      <c r="CQ52" s="868"/>
      <c r="CR52" s="866"/>
      <c r="CS52" s="867"/>
      <c r="CT52" s="867"/>
      <c r="CU52" s="867"/>
      <c r="CV52" s="868"/>
      <c r="CW52" s="866"/>
      <c r="CX52" s="867"/>
      <c r="CY52" s="867"/>
      <c r="CZ52" s="867"/>
      <c r="DA52" s="868"/>
      <c r="DB52" s="866"/>
      <c r="DC52" s="867"/>
      <c r="DD52" s="867"/>
      <c r="DE52" s="867"/>
      <c r="DF52" s="868"/>
      <c r="DG52" s="866"/>
      <c r="DH52" s="867"/>
      <c r="DI52" s="867"/>
      <c r="DJ52" s="867"/>
      <c r="DK52" s="868"/>
      <c r="DL52" s="866"/>
      <c r="DM52" s="867"/>
      <c r="DN52" s="867"/>
      <c r="DO52" s="867"/>
      <c r="DP52" s="868"/>
      <c r="DQ52" s="866"/>
      <c r="DR52" s="867"/>
      <c r="DS52" s="867"/>
      <c r="DT52" s="867"/>
      <c r="DU52" s="868"/>
      <c r="DV52" s="869"/>
      <c r="DW52" s="870"/>
      <c r="DX52" s="870"/>
      <c r="DY52" s="870"/>
      <c r="DZ52" s="871"/>
      <c r="EA52" s="245"/>
    </row>
    <row r="53" spans="1:131" s="246" customFormat="1" ht="26.25" customHeight="1" x14ac:dyDescent="0.15">
      <c r="A53" s="260">
        <v>26</v>
      </c>
      <c r="B53" s="840"/>
      <c r="C53" s="841"/>
      <c r="D53" s="841"/>
      <c r="E53" s="841"/>
      <c r="F53" s="841"/>
      <c r="G53" s="841"/>
      <c r="H53" s="841"/>
      <c r="I53" s="841"/>
      <c r="J53" s="841"/>
      <c r="K53" s="841"/>
      <c r="L53" s="841"/>
      <c r="M53" s="841"/>
      <c r="N53" s="841"/>
      <c r="O53" s="841"/>
      <c r="P53" s="842"/>
      <c r="Q53" s="918"/>
      <c r="R53" s="919"/>
      <c r="S53" s="919"/>
      <c r="T53" s="919"/>
      <c r="U53" s="919"/>
      <c r="V53" s="919"/>
      <c r="W53" s="919"/>
      <c r="X53" s="919"/>
      <c r="Y53" s="919"/>
      <c r="Z53" s="919"/>
      <c r="AA53" s="919"/>
      <c r="AB53" s="919"/>
      <c r="AC53" s="919"/>
      <c r="AD53" s="919"/>
      <c r="AE53" s="920"/>
      <c r="AF53" s="846"/>
      <c r="AG53" s="847"/>
      <c r="AH53" s="847"/>
      <c r="AI53" s="847"/>
      <c r="AJ53" s="848"/>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1"/>
      <c r="BK53" s="251"/>
      <c r="BL53" s="251"/>
      <c r="BM53" s="251"/>
      <c r="BN53" s="251"/>
      <c r="BO53" s="264"/>
      <c r="BP53" s="264"/>
      <c r="BQ53" s="261">
        <v>47</v>
      </c>
      <c r="BR53" s="262"/>
      <c r="BS53" s="853"/>
      <c r="BT53" s="854"/>
      <c r="BU53" s="854"/>
      <c r="BV53" s="854"/>
      <c r="BW53" s="854"/>
      <c r="BX53" s="854"/>
      <c r="BY53" s="854"/>
      <c r="BZ53" s="854"/>
      <c r="CA53" s="854"/>
      <c r="CB53" s="854"/>
      <c r="CC53" s="854"/>
      <c r="CD53" s="854"/>
      <c r="CE53" s="854"/>
      <c r="CF53" s="854"/>
      <c r="CG53" s="855"/>
      <c r="CH53" s="866"/>
      <c r="CI53" s="867"/>
      <c r="CJ53" s="867"/>
      <c r="CK53" s="867"/>
      <c r="CL53" s="868"/>
      <c r="CM53" s="866"/>
      <c r="CN53" s="867"/>
      <c r="CO53" s="867"/>
      <c r="CP53" s="867"/>
      <c r="CQ53" s="868"/>
      <c r="CR53" s="866"/>
      <c r="CS53" s="867"/>
      <c r="CT53" s="867"/>
      <c r="CU53" s="867"/>
      <c r="CV53" s="868"/>
      <c r="CW53" s="866"/>
      <c r="CX53" s="867"/>
      <c r="CY53" s="867"/>
      <c r="CZ53" s="867"/>
      <c r="DA53" s="868"/>
      <c r="DB53" s="866"/>
      <c r="DC53" s="867"/>
      <c r="DD53" s="867"/>
      <c r="DE53" s="867"/>
      <c r="DF53" s="868"/>
      <c r="DG53" s="866"/>
      <c r="DH53" s="867"/>
      <c r="DI53" s="867"/>
      <c r="DJ53" s="867"/>
      <c r="DK53" s="868"/>
      <c r="DL53" s="866"/>
      <c r="DM53" s="867"/>
      <c r="DN53" s="867"/>
      <c r="DO53" s="867"/>
      <c r="DP53" s="868"/>
      <c r="DQ53" s="866"/>
      <c r="DR53" s="867"/>
      <c r="DS53" s="867"/>
      <c r="DT53" s="867"/>
      <c r="DU53" s="868"/>
      <c r="DV53" s="869"/>
      <c r="DW53" s="870"/>
      <c r="DX53" s="870"/>
      <c r="DY53" s="870"/>
      <c r="DZ53" s="871"/>
      <c r="EA53" s="245"/>
    </row>
    <row r="54" spans="1:131" s="246" customFormat="1" ht="26.25" customHeight="1" x14ac:dyDescent="0.15">
      <c r="A54" s="260">
        <v>27</v>
      </c>
      <c r="B54" s="840"/>
      <c r="C54" s="841"/>
      <c r="D54" s="841"/>
      <c r="E54" s="841"/>
      <c r="F54" s="841"/>
      <c r="G54" s="841"/>
      <c r="H54" s="841"/>
      <c r="I54" s="841"/>
      <c r="J54" s="841"/>
      <c r="K54" s="841"/>
      <c r="L54" s="841"/>
      <c r="M54" s="841"/>
      <c r="N54" s="841"/>
      <c r="O54" s="841"/>
      <c r="P54" s="842"/>
      <c r="Q54" s="918"/>
      <c r="R54" s="919"/>
      <c r="S54" s="919"/>
      <c r="T54" s="919"/>
      <c r="U54" s="919"/>
      <c r="V54" s="919"/>
      <c r="W54" s="919"/>
      <c r="X54" s="919"/>
      <c r="Y54" s="919"/>
      <c r="Z54" s="919"/>
      <c r="AA54" s="919"/>
      <c r="AB54" s="919"/>
      <c r="AC54" s="919"/>
      <c r="AD54" s="919"/>
      <c r="AE54" s="920"/>
      <c r="AF54" s="846"/>
      <c r="AG54" s="847"/>
      <c r="AH54" s="847"/>
      <c r="AI54" s="847"/>
      <c r="AJ54" s="848"/>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1"/>
      <c r="BK54" s="251"/>
      <c r="BL54" s="251"/>
      <c r="BM54" s="251"/>
      <c r="BN54" s="251"/>
      <c r="BO54" s="264"/>
      <c r="BP54" s="264"/>
      <c r="BQ54" s="261">
        <v>48</v>
      </c>
      <c r="BR54" s="262"/>
      <c r="BS54" s="853"/>
      <c r="BT54" s="854"/>
      <c r="BU54" s="854"/>
      <c r="BV54" s="854"/>
      <c r="BW54" s="854"/>
      <c r="BX54" s="854"/>
      <c r="BY54" s="854"/>
      <c r="BZ54" s="854"/>
      <c r="CA54" s="854"/>
      <c r="CB54" s="854"/>
      <c r="CC54" s="854"/>
      <c r="CD54" s="854"/>
      <c r="CE54" s="854"/>
      <c r="CF54" s="854"/>
      <c r="CG54" s="855"/>
      <c r="CH54" s="866"/>
      <c r="CI54" s="867"/>
      <c r="CJ54" s="867"/>
      <c r="CK54" s="867"/>
      <c r="CL54" s="868"/>
      <c r="CM54" s="866"/>
      <c r="CN54" s="867"/>
      <c r="CO54" s="867"/>
      <c r="CP54" s="867"/>
      <c r="CQ54" s="868"/>
      <c r="CR54" s="866"/>
      <c r="CS54" s="867"/>
      <c r="CT54" s="867"/>
      <c r="CU54" s="867"/>
      <c r="CV54" s="868"/>
      <c r="CW54" s="866"/>
      <c r="CX54" s="867"/>
      <c r="CY54" s="867"/>
      <c r="CZ54" s="867"/>
      <c r="DA54" s="868"/>
      <c r="DB54" s="866"/>
      <c r="DC54" s="867"/>
      <c r="DD54" s="867"/>
      <c r="DE54" s="867"/>
      <c r="DF54" s="868"/>
      <c r="DG54" s="866"/>
      <c r="DH54" s="867"/>
      <c r="DI54" s="867"/>
      <c r="DJ54" s="867"/>
      <c r="DK54" s="868"/>
      <c r="DL54" s="866"/>
      <c r="DM54" s="867"/>
      <c r="DN54" s="867"/>
      <c r="DO54" s="867"/>
      <c r="DP54" s="868"/>
      <c r="DQ54" s="866"/>
      <c r="DR54" s="867"/>
      <c r="DS54" s="867"/>
      <c r="DT54" s="867"/>
      <c r="DU54" s="868"/>
      <c r="DV54" s="869"/>
      <c r="DW54" s="870"/>
      <c r="DX54" s="870"/>
      <c r="DY54" s="870"/>
      <c r="DZ54" s="871"/>
      <c r="EA54" s="245"/>
    </row>
    <row r="55" spans="1:131" s="246" customFormat="1" ht="26.25" customHeight="1" x14ac:dyDescent="0.15">
      <c r="A55" s="260">
        <v>28</v>
      </c>
      <c r="B55" s="840"/>
      <c r="C55" s="841"/>
      <c r="D55" s="841"/>
      <c r="E55" s="841"/>
      <c r="F55" s="841"/>
      <c r="G55" s="841"/>
      <c r="H55" s="841"/>
      <c r="I55" s="841"/>
      <c r="J55" s="841"/>
      <c r="K55" s="841"/>
      <c r="L55" s="841"/>
      <c r="M55" s="841"/>
      <c r="N55" s="841"/>
      <c r="O55" s="841"/>
      <c r="P55" s="842"/>
      <c r="Q55" s="918"/>
      <c r="R55" s="919"/>
      <c r="S55" s="919"/>
      <c r="T55" s="919"/>
      <c r="U55" s="919"/>
      <c r="V55" s="919"/>
      <c r="W55" s="919"/>
      <c r="X55" s="919"/>
      <c r="Y55" s="919"/>
      <c r="Z55" s="919"/>
      <c r="AA55" s="919"/>
      <c r="AB55" s="919"/>
      <c r="AC55" s="919"/>
      <c r="AD55" s="919"/>
      <c r="AE55" s="920"/>
      <c r="AF55" s="846"/>
      <c r="AG55" s="847"/>
      <c r="AH55" s="847"/>
      <c r="AI55" s="847"/>
      <c r="AJ55" s="848"/>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1"/>
      <c r="BK55" s="251"/>
      <c r="BL55" s="251"/>
      <c r="BM55" s="251"/>
      <c r="BN55" s="251"/>
      <c r="BO55" s="264"/>
      <c r="BP55" s="264"/>
      <c r="BQ55" s="261">
        <v>49</v>
      </c>
      <c r="BR55" s="262"/>
      <c r="BS55" s="853"/>
      <c r="BT55" s="854"/>
      <c r="BU55" s="854"/>
      <c r="BV55" s="854"/>
      <c r="BW55" s="854"/>
      <c r="BX55" s="854"/>
      <c r="BY55" s="854"/>
      <c r="BZ55" s="854"/>
      <c r="CA55" s="854"/>
      <c r="CB55" s="854"/>
      <c r="CC55" s="854"/>
      <c r="CD55" s="854"/>
      <c r="CE55" s="854"/>
      <c r="CF55" s="854"/>
      <c r="CG55" s="855"/>
      <c r="CH55" s="866"/>
      <c r="CI55" s="867"/>
      <c r="CJ55" s="867"/>
      <c r="CK55" s="867"/>
      <c r="CL55" s="868"/>
      <c r="CM55" s="866"/>
      <c r="CN55" s="867"/>
      <c r="CO55" s="867"/>
      <c r="CP55" s="867"/>
      <c r="CQ55" s="868"/>
      <c r="CR55" s="866"/>
      <c r="CS55" s="867"/>
      <c r="CT55" s="867"/>
      <c r="CU55" s="867"/>
      <c r="CV55" s="868"/>
      <c r="CW55" s="866"/>
      <c r="CX55" s="867"/>
      <c r="CY55" s="867"/>
      <c r="CZ55" s="867"/>
      <c r="DA55" s="868"/>
      <c r="DB55" s="866"/>
      <c r="DC55" s="867"/>
      <c r="DD55" s="867"/>
      <c r="DE55" s="867"/>
      <c r="DF55" s="868"/>
      <c r="DG55" s="866"/>
      <c r="DH55" s="867"/>
      <c r="DI55" s="867"/>
      <c r="DJ55" s="867"/>
      <c r="DK55" s="868"/>
      <c r="DL55" s="866"/>
      <c r="DM55" s="867"/>
      <c r="DN55" s="867"/>
      <c r="DO55" s="867"/>
      <c r="DP55" s="868"/>
      <c r="DQ55" s="866"/>
      <c r="DR55" s="867"/>
      <c r="DS55" s="867"/>
      <c r="DT55" s="867"/>
      <c r="DU55" s="868"/>
      <c r="DV55" s="869"/>
      <c r="DW55" s="870"/>
      <c r="DX55" s="870"/>
      <c r="DY55" s="870"/>
      <c r="DZ55" s="871"/>
      <c r="EA55" s="245"/>
    </row>
    <row r="56" spans="1:131" s="246" customFormat="1" ht="26.25" customHeight="1" x14ac:dyDescent="0.15">
      <c r="A56" s="260">
        <v>29</v>
      </c>
      <c r="B56" s="840"/>
      <c r="C56" s="841"/>
      <c r="D56" s="841"/>
      <c r="E56" s="841"/>
      <c r="F56" s="841"/>
      <c r="G56" s="841"/>
      <c r="H56" s="841"/>
      <c r="I56" s="841"/>
      <c r="J56" s="841"/>
      <c r="K56" s="841"/>
      <c r="L56" s="841"/>
      <c r="M56" s="841"/>
      <c r="N56" s="841"/>
      <c r="O56" s="841"/>
      <c r="P56" s="842"/>
      <c r="Q56" s="918"/>
      <c r="R56" s="919"/>
      <c r="S56" s="919"/>
      <c r="T56" s="919"/>
      <c r="U56" s="919"/>
      <c r="V56" s="919"/>
      <c r="W56" s="919"/>
      <c r="X56" s="919"/>
      <c r="Y56" s="919"/>
      <c r="Z56" s="919"/>
      <c r="AA56" s="919"/>
      <c r="AB56" s="919"/>
      <c r="AC56" s="919"/>
      <c r="AD56" s="919"/>
      <c r="AE56" s="920"/>
      <c r="AF56" s="846"/>
      <c r="AG56" s="847"/>
      <c r="AH56" s="847"/>
      <c r="AI56" s="847"/>
      <c r="AJ56" s="848"/>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1"/>
      <c r="BK56" s="251"/>
      <c r="BL56" s="251"/>
      <c r="BM56" s="251"/>
      <c r="BN56" s="251"/>
      <c r="BO56" s="264"/>
      <c r="BP56" s="264"/>
      <c r="BQ56" s="261">
        <v>50</v>
      </c>
      <c r="BR56" s="262"/>
      <c r="BS56" s="853"/>
      <c r="BT56" s="854"/>
      <c r="BU56" s="854"/>
      <c r="BV56" s="854"/>
      <c r="BW56" s="854"/>
      <c r="BX56" s="854"/>
      <c r="BY56" s="854"/>
      <c r="BZ56" s="854"/>
      <c r="CA56" s="854"/>
      <c r="CB56" s="854"/>
      <c r="CC56" s="854"/>
      <c r="CD56" s="854"/>
      <c r="CE56" s="854"/>
      <c r="CF56" s="854"/>
      <c r="CG56" s="855"/>
      <c r="CH56" s="866"/>
      <c r="CI56" s="867"/>
      <c r="CJ56" s="867"/>
      <c r="CK56" s="867"/>
      <c r="CL56" s="868"/>
      <c r="CM56" s="866"/>
      <c r="CN56" s="867"/>
      <c r="CO56" s="867"/>
      <c r="CP56" s="867"/>
      <c r="CQ56" s="868"/>
      <c r="CR56" s="866"/>
      <c r="CS56" s="867"/>
      <c r="CT56" s="867"/>
      <c r="CU56" s="867"/>
      <c r="CV56" s="868"/>
      <c r="CW56" s="866"/>
      <c r="CX56" s="867"/>
      <c r="CY56" s="867"/>
      <c r="CZ56" s="867"/>
      <c r="DA56" s="868"/>
      <c r="DB56" s="866"/>
      <c r="DC56" s="867"/>
      <c r="DD56" s="867"/>
      <c r="DE56" s="867"/>
      <c r="DF56" s="868"/>
      <c r="DG56" s="866"/>
      <c r="DH56" s="867"/>
      <c r="DI56" s="867"/>
      <c r="DJ56" s="867"/>
      <c r="DK56" s="868"/>
      <c r="DL56" s="866"/>
      <c r="DM56" s="867"/>
      <c r="DN56" s="867"/>
      <c r="DO56" s="867"/>
      <c r="DP56" s="868"/>
      <c r="DQ56" s="866"/>
      <c r="DR56" s="867"/>
      <c r="DS56" s="867"/>
      <c r="DT56" s="867"/>
      <c r="DU56" s="868"/>
      <c r="DV56" s="869"/>
      <c r="DW56" s="870"/>
      <c r="DX56" s="870"/>
      <c r="DY56" s="870"/>
      <c r="DZ56" s="871"/>
      <c r="EA56" s="245"/>
    </row>
    <row r="57" spans="1:131" s="246" customFormat="1" ht="26.25" customHeight="1" x14ac:dyDescent="0.15">
      <c r="A57" s="260">
        <v>30</v>
      </c>
      <c r="B57" s="840"/>
      <c r="C57" s="841"/>
      <c r="D57" s="841"/>
      <c r="E57" s="841"/>
      <c r="F57" s="841"/>
      <c r="G57" s="841"/>
      <c r="H57" s="841"/>
      <c r="I57" s="841"/>
      <c r="J57" s="841"/>
      <c r="K57" s="841"/>
      <c r="L57" s="841"/>
      <c r="M57" s="841"/>
      <c r="N57" s="841"/>
      <c r="O57" s="841"/>
      <c r="P57" s="842"/>
      <c r="Q57" s="918"/>
      <c r="R57" s="919"/>
      <c r="S57" s="919"/>
      <c r="T57" s="919"/>
      <c r="U57" s="919"/>
      <c r="V57" s="919"/>
      <c r="W57" s="919"/>
      <c r="X57" s="919"/>
      <c r="Y57" s="919"/>
      <c r="Z57" s="919"/>
      <c r="AA57" s="919"/>
      <c r="AB57" s="919"/>
      <c r="AC57" s="919"/>
      <c r="AD57" s="919"/>
      <c r="AE57" s="920"/>
      <c r="AF57" s="846"/>
      <c r="AG57" s="847"/>
      <c r="AH57" s="847"/>
      <c r="AI57" s="847"/>
      <c r="AJ57" s="848"/>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1"/>
      <c r="BK57" s="251"/>
      <c r="BL57" s="251"/>
      <c r="BM57" s="251"/>
      <c r="BN57" s="251"/>
      <c r="BO57" s="264"/>
      <c r="BP57" s="264"/>
      <c r="BQ57" s="261">
        <v>51</v>
      </c>
      <c r="BR57" s="262"/>
      <c r="BS57" s="853"/>
      <c r="BT57" s="854"/>
      <c r="BU57" s="854"/>
      <c r="BV57" s="854"/>
      <c r="BW57" s="854"/>
      <c r="BX57" s="854"/>
      <c r="BY57" s="854"/>
      <c r="BZ57" s="854"/>
      <c r="CA57" s="854"/>
      <c r="CB57" s="854"/>
      <c r="CC57" s="854"/>
      <c r="CD57" s="854"/>
      <c r="CE57" s="854"/>
      <c r="CF57" s="854"/>
      <c r="CG57" s="855"/>
      <c r="CH57" s="866"/>
      <c r="CI57" s="867"/>
      <c r="CJ57" s="867"/>
      <c r="CK57" s="867"/>
      <c r="CL57" s="868"/>
      <c r="CM57" s="866"/>
      <c r="CN57" s="867"/>
      <c r="CO57" s="867"/>
      <c r="CP57" s="867"/>
      <c r="CQ57" s="868"/>
      <c r="CR57" s="866"/>
      <c r="CS57" s="867"/>
      <c r="CT57" s="867"/>
      <c r="CU57" s="867"/>
      <c r="CV57" s="868"/>
      <c r="CW57" s="866"/>
      <c r="CX57" s="867"/>
      <c r="CY57" s="867"/>
      <c r="CZ57" s="867"/>
      <c r="DA57" s="868"/>
      <c r="DB57" s="866"/>
      <c r="DC57" s="867"/>
      <c r="DD57" s="867"/>
      <c r="DE57" s="867"/>
      <c r="DF57" s="868"/>
      <c r="DG57" s="866"/>
      <c r="DH57" s="867"/>
      <c r="DI57" s="867"/>
      <c r="DJ57" s="867"/>
      <c r="DK57" s="868"/>
      <c r="DL57" s="866"/>
      <c r="DM57" s="867"/>
      <c r="DN57" s="867"/>
      <c r="DO57" s="867"/>
      <c r="DP57" s="868"/>
      <c r="DQ57" s="866"/>
      <c r="DR57" s="867"/>
      <c r="DS57" s="867"/>
      <c r="DT57" s="867"/>
      <c r="DU57" s="868"/>
      <c r="DV57" s="869"/>
      <c r="DW57" s="870"/>
      <c r="DX57" s="870"/>
      <c r="DY57" s="870"/>
      <c r="DZ57" s="871"/>
      <c r="EA57" s="245"/>
    </row>
    <row r="58" spans="1:131" s="246" customFormat="1" ht="26.25" customHeight="1" x14ac:dyDescent="0.15">
      <c r="A58" s="260">
        <v>31</v>
      </c>
      <c r="B58" s="840"/>
      <c r="C58" s="841"/>
      <c r="D58" s="841"/>
      <c r="E58" s="841"/>
      <c r="F58" s="841"/>
      <c r="G58" s="841"/>
      <c r="H58" s="841"/>
      <c r="I58" s="841"/>
      <c r="J58" s="841"/>
      <c r="K58" s="841"/>
      <c r="L58" s="841"/>
      <c r="M58" s="841"/>
      <c r="N58" s="841"/>
      <c r="O58" s="841"/>
      <c r="P58" s="842"/>
      <c r="Q58" s="918"/>
      <c r="R58" s="919"/>
      <c r="S58" s="919"/>
      <c r="T58" s="919"/>
      <c r="U58" s="919"/>
      <c r="V58" s="919"/>
      <c r="W58" s="919"/>
      <c r="X58" s="919"/>
      <c r="Y58" s="919"/>
      <c r="Z58" s="919"/>
      <c r="AA58" s="919"/>
      <c r="AB58" s="919"/>
      <c r="AC58" s="919"/>
      <c r="AD58" s="919"/>
      <c r="AE58" s="920"/>
      <c r="AF58" s="846"/>
      <c r="AG58" s="847"/>
      <c r="AH58" s="847"/>
      <c r="AI58" s="847"/>
      <c r="AJ58" s="848"/>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1"/>
      <c r="BK58" s="251"/>
      <c r="BL58" s="251"/>
      <c r="BM58" s="251"/>
      <c r="BN58" s="251"/>
      <c r="BO58" s="264"/>
      <c r="BP58" s="264"/>
      <c r="BQ58" s="261">
        <v>52</v>
      </c>
      <c r="BR58" s="262"/>
      <c r="BS58" s="853"/>
      <c r="BT58" s="854"/>
      <c r="BU58" s="854"/>
      <c r="BV58" s="854"/>
      <c r="BW58" s="854"/>
      <c r="BX58" s="854"/>
      <c r="BY58" s="854"/>
      <c r="BZ58" s="854"/>
      <c r="CA58" s="854"/>
      <c r="CB58" s="854"/>
      <c r="CC58" s="854"/>
      <c r="CD58" s="854"/>
      <c r="CE58" s="854"/>
      <c r="CF58" s="854"/>
      <c r="CG58" s="855"/>
      <c r="CH58" s="866"/>
      <c r="CI58" s="867"/>
      <c r="CJ58" s="867"/>
      <c r="CK58" s="867"/>
      <c r="CL58" s="868"/>
      <c r="CM58" s="866"/>
      <c r="CN58" s="867"/>
      <c r="CO58" s="867"/>
      <c r="CP58" s="867"/>
      <c r="CQ58" s="868"/>
      <c r="CR58" s="866"/>
      <c r="CS58" s="867"/>
      <c r="CT58" s="867"/>
      <c r="CU58" s="867"/>
      <c r="CV58" s="868"/>
      <c r="CW58" s="866"/>
      <c r="CX58" s="867"/>
      <c r="CY58" s="867"/>
      <c r="CZ58" s="867"/>
      <c r="DA58" s="868"/>
      <c r="DB58" s="866"/>
      <c r="DC58" s="867"/>
      <c r="DD58" s="867"/>
      <c r="DE58" s="867"/>
      <c r="DF58" s="868"/>
      <c r="DG58" s="866"/>
      <c r="DH58" s="867"/>
      <c r="DI58" s="867"/>
      <c r="DJ58" s="867"/>
      <c r="DK58" s="868"/>
      <c r="DL58" s="866"/>
      <c r="DM58" s="867"/>
      <c r="DN58" s="867"/>
      <c r="DO58" s="867"/>
      <c r="DP58" s="868"/>
      <c r="DQ58" s="866"/>
      <c r="DR58" s="867"/>
      <c r="DS58" s="867"/>
      <c r="DT58" s="867"/>
      <c r="DU58" s="868"/>
      <c r="DV58" s="869"/>
      <c r="DW58" s="870"/>
      <c r="DX58" s="870"/>
      <c r="DY58" s="870"/>
      <c r="DZ58" s="871"/>
      <c r="EA58" s="245"/>
    </row>
    <row r="59" spans="1:131" s="246" customFormat="1" ht="26.25" customHeight="1" x14ac:dyDescent="0.15">
      <c r="A59" s="260">
        <v>32</v>
      </c>
      <c r="B59" s="840"/>
      <c r="C59" s="841"/>
      <c r="D59" s="841"/>
      <c r="E59" s="841"/>
      <c r="F59" s="841"/>
      <c r="G59" s="841"/>
      <c r="H59" s="841"/>
      <c r="I59" s="841"/>
      <c r="J59" s="841"/>
      <c r="K59" s="841"/>
      <c r="L59" s="841"/>
      <c r="M59" s="841"/>
      <c r="N59" s="841"/>
      <c r="O59" s="841"/>
      <c r="P59" s="842"/>
      <c r="Q59" s="918"/>
      <c r="R59" s="919"/>
      <c r="S59" s="919"/>
      <c r="T59" s="919"/>
      <c r="U59" s="919"/>
      <c r="V59" s="919"/>
      <c r="W59" s="919"/>
      <c r="X59" s="919"/>
      <c r="Y59" s="919"/>
      <c r="Z59" s="919"/>
      <c r="AA59" s="919"/>
      <c r="AB59" s="919"/>
      <c r="AC59" s="919"/>
      <c r="AD59" s="919"/>
      <c r="AE59" s="920"/>
      <c r="AF59" s="846"/>
      <c r="AG59" s="847"/>
      <c r="AH59" s="847"/>
      <c r="AI59" s="847"/>
      <c r="AJ59" s="848"/>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1"/>
      <c r="BK59" s="251"/>
      <c r="BL59" s="251"/>
      <c r="BM59" s="251"/>
      <c r="BN59" s="251"/>
      <c r="BO59" s="264"/>
      <c r="BP59" s="264"/>
      <c r="BQ59" s="261">
        <v>53</v>
      </c>
      <c r="BR59" s="262"/>
      <c r="BS59" s="853"/>
      <c r="BT59" s="854"/>
      <c r="BU59" s="854"/>
      <c r="BV59" s="854"/>
      <c r="BW59" s="854"/>
      <c r="BX59" s="854"/>
      <c r="BY59" s="854"/>
      <c r="BZ59" s="854"/>
      <c r="CA59" s="854"/>
      <c r="CB59" s="854"/>
      <c r="CC59" s="854"/>
      <c r="CD59" s="854"/>
      <c r="CE59" s="854"/>
      <c r="CF59" s="854"/>
      <c r="CG59" s="855"/>
      <c r="CH59" s="866"/>
      <c r="CI59" s="867"/>
      <c r="CJ59" s="867"/>
      <c r="CK59" s="867"/>
      <c r="CL59" s="868"/>
      <c r="CM59" s="866"/>
      <c r="CN59" s="867"/>
      <c r="CO59" s="867"/>
      <c r="CP59" s="867"/>
      <c r="CQ59" s="868"/>
      <c r="CR59" s="866"/>
      <c r="CS59" s="867"/>
      <c r="CT59" s="867"/>
      <c r="CU59" s="867"/>
      <c r="CV59" s="868"/>
      <c r="CW59" s="866"/>
      <c r="CX59" s="867"/>
      <c r="CY59" s="867"/>
      <c r="CZ59" s="867"/>
      <c r="DA59" s="868"/>
      <c r="DB59" s="866"/>
      <c r="DC59" s="867"/>
      <c r="DD59" s="867"/>
      <c r="DE59" s="867"/>
      <c r="DF59" s="868"/>
      <c r="DG59" s="866"/>
      <c r="DH59" s="867"/>
      <c r="DI59" s="867"/>
      <c r="DJ59" s="867"/>
      <c r="DK59" s="868"/>
      <c r="DL59" s="866"/>
      <c r="DM59" s="867"/>
      <c r="DN59" s="867"/>
      <c r="DO59" s="867"/>
      <c r="DP59" s="868"/>
      <c r="DQ59" s="866"/>
      <c r="DR59" s="867"/>
      <c r="DS59" s="867"/>
      <c r="DT59" s="867"/>
      <c r="DU59" s="868"/>
      <c r="DV59" s="869"/>
      <c r="DW59" s="870"/>
      <c r="DX59" s="870"/>
      <c r="DY59" s="870"/>
      <c r="DZ59" s="871"/>
      <c r="EA59" s="245"/>
    </row>
    <row r="60" spans="1:131" s="246" customFormat="1" ht="26.25" customHeight="1" x14ac:dyDescent="0.15">
      <c r="A60" s="260">
        <v>33</v>
      </c>
      <c r="B60" s="840"/>
      <c r="C60" s="841"/>
      <c r="D60" s="841"/>
      <c r="E60" s="841"/>
      <c r="F60" s="841"/>
      <c r="G60" s="841"/>
      <c r="H60" s="841"/>
      <c r="I60" s="841"/>
      <c r="J60" s="841"/>
      <c r="K60" s="841"/>
      <c r="L60" s="841"/>
      <c r="M60" s="841"/>
      <c r="N60" s="841"/>
      <c r="O60" s="841"/>
      <c r="P60" s="842"/>
      <c r="Q60" s="918"/>
      <c r="R60" s="919"/>
      <c r="S60" s="919"/>
      <c r="T60" s="919"/>
      <c r="U60" s="919"/>
      <c r="V60" s="919"/>
      <c r="W60" s="919"/>
      <c r="X60" s="919"/>
      <c r="Y60" s="919"/>
      <c r="Z60" s="919"/>
      <c r="AA60" s="919"/>
      <c r="AB60" s="919"/>
      <c r="AC60" s="919"/>
      <c r="AD60" s="919"/>
      <c r="AE60" s="920"/>
      <c r="AF60" s="846"/>
      <c r="AG60" s="847"/>
      <c r="AH60" s="847"/>
      <c r="AI60" s="847"/>
      <c r="AJ60" s="848"/>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1"/>
      <c r="BK60" s="251"/>
      <c r="BL60" s="251"/>
      <c r="BM60" s="251"/>
      <c r="BN60" s="251"/>
      <c r="BO60" s="264"/>
      <c r="BP60" s="264"/>
      <c r="BQ60" s="261">
        <v>54</v>
      </c>
      <c r="BR60" s="262"/>
      <c r="BS60" s="853"/>
      <c r="BT60" s="854"/>
      <c r="BU60" s="854"/>
      <c r="BV60" s="854"/>
      <c r="BW60" s="854"/>
      <c r="BX60" s="854"/>
      <c r="BY60" s="854"/>
      <c r="BZ60" s="854"/>
      <c r="CA60" s="854"/>
      <c r="CB60" s="854"/>
      <c r="CC60" s="854"/>
      <c r="CD60" s="854"/>
      <c r="CE60" s="854"/>
      <c r="CF60" s="854"/>
      <c r="CG60" s="855"/>
      <c r="CH60" s="866"/>
      <c r="CI60" s="867"/>
      <c r="CJ60" s="867"/>
      <c r="CK60" s="867"/>
      <c r="CL60" s="868"/>
      <c r="CM60" s="866"/>
      <c r="CN60" s="867"/>
      <c r="CO60" s="867"/>
      <c r="CP60" s="867"/>
      <c r="CQ60" s="868"/>
      <c r="CR60" s="866"/>
      <c r="CS60" s="867"/>
      <c r="CT60" s="867"/>
      <c r="CU60" s="867"/>
      <c r="CV60" s="868"/>
      <c r="CW60" s="866"/>
      <c r="CX60" s="867"/>
      <c r="CY60" s="867"/>
      <c r="CZ60" s="867"/>
      <c r="DA60" s="868"/>
      <c r="DB60" s="866"/>
      <c r="DC60" s="867"/>
      <c r="DD60" s="867"/>
      <c r="DE60" s="867"/>
      <c r="DF60" s="868"/>
      <c r="DG60" s="866"/>
      <c r="DH60" s="867"/>
      <c r="DI60" s="867"/>
      <c r="DJ60" s="867"/>
      <c r="DK60" s="868"/>
      <c r="DL60" s="866"/>
      <c r="DM60" s="867"/>
      <c r="DN60" s="867"/>
      <c r="DO60" s="867"/>
      <c r="DP60" s="868"/>
      <c r="DQ60" s="866"/>
      <c r="DR60" s="867"/>
      <c r="DS60" s="867"/>
      <c r="DT60" s="867"/>
      <c r="DU60" s="868"/>
      <c r="DV60" s="869"/>
      <c r="DW60" s="870"/>
      <c r="DX60" s="870"/>
      <c r="DY60" s="870"/>
      <c r="DZ60" s="871"/>
      <c r="EA60" s="245"/>
    </row>
    <row r="61" spans="1:131" s="246" customFormat="1" ht="26.25" customHeight="1" thickBot="1" x14ac:dyDescent="0.2">
      <c r="A61" s="260">
        <v>34</v>
      </c>
      <c r="B61" s="840"/>
      <c r="C61" s="841"/>
      <c r="D61" s="841"/>
      <c r="E61" s="841"/>
      <c r="F61" s="841"/>
      <c r="G61" s="841"/>
      <c r="H61" s="841"/>
      <c r="I61" s="841"/>
      <c r="J61" s="841"/>
      <c r="K61" s="841"/>
      <c r="L61" s="841"/>
      <c r="M61" s="841"/>
      <c r="N61" s="841"/>
      <c r="O61" s="841"/>
      <c r="P61" s="842"/>
      <c r="Q61" s="918"/>
      <c r="R61" s="919"/>
      <c r="S61" s="919"/>
      <c r="T61" s="919"/>
      <c r="U61" s="919"/>
      <c r="V61" s="919"/>
      <c r="W61" s="919"/>
      <c r="X61" s="919"/>
      <c r="Y61" s="919"/>
      <c r="Z61" s="919"/>
      <c r="AA61" s="919"/>
      <c r="AB61" s="919"/>
      <c r="AC61" s="919"/>
      <c r="AD61" s="919"/>
      <c r="AE61" s="920"/>
      <c r="AF61" s="846"/>
      <c r="AG61" s="847"/>
      <c r="AH61" s="847"/>
      <c r="AI61" s="847"/>
      <c r="AJ61" s="848"/>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1"/>
      <c r="BK61" s="251"/>
      <c r="BL61" s="251"/>
      <c r="BM61" s="251"/>
      <c r="BN61" s="251"/>
      <c r="BO61" s="264"/>
      <c r="BP61" s="264"/>
      <c r="BQ61" s="261">
        <v>55</v>
      </c>
      <c r="BR61" s="262"/>
      <c r="BS61" s="853"/>
      <c r="BT61" s="854"/>
      <c r="BU61" s="854"/>
      <c r="BV61" s="854"/>
      <c r="BW61" s="854"/>
      <c r="BX61" s="854"/>
      <c r="BY61" s="854"/>
      <c r="BZ61" s="854"/>
      <c r="CA61" s="854"/>
      <c r="CB61" s="854"/>
      <c r="CC61" s="854"/>
      <c r="CD61" s="854"/>
      <c r="CE61" s="854"/>
      <c r="CF61" s="854"/>
      <c r="CG61" s="855"/>
      <c r="CH61" s="866"/>
      <c r="CI61" s="867"/>
      <c r="CJ61" s="867"/>
      <c r="CK61" s="867"/>
      <c r="CL61" s="868"/>
      <c r="CM61" s="866"/>
      <c r="CN61" s="867"/>
      <c r="CO61" s="867"/>
      <c r="CP61" s="867"/>
      <c r="CQ61" s="868"/>
      <c r="CR61" s="866"/>
      <c r="CS61" s="867"/>
      <c r="CT61" s="867"/>
      <c r="CU61" s="867"/>
      <c r="CV61" s="868"/>
      <c r="CW61" s="866"/>
      <c r="CX61" s="867"/>
      <c r="CY61" s="867"/>
      <c r="CZ61" s="867"/>
      <c r="DA61" s="868"/>
      <c r="DB61" s="866"/>
      <c r="DC61" s="867"/>
      <c r="DD61" s="867"/>
      <c r="DE61" s="867"/>
      <c r="DF61" s="868"/>
      <c r="DG61" s="866"/>
      <c r="DH61" s="867"/>
      <c r="DI61" s="867"/>
      <c r="DJ61" s="867"/>
      <c r="DK61" s="868"/>
      <c r="DL61" s="866"/>
      <c r="DM61" s="867"/>
      <c r="DN61" s="867"/>
      <c r="DO61" s="867"/>
      <c r="DP61" s="868"/>
      <c r="DQ61" s="866"/>
      <c r="DR61" s="867"/>
      <c r="DS61" s="867"/>
      <c r="DT61" s="867"/>
      <c r="DU61" s="868"/>
      <c r="DV61" s="869"/>
      <c r="DW61" s="870"/>
      <c r="DX61" s="870"/>
      <c r="DY61" s="870"/>
      <c r="DZ61" s="871"/>
      <c r="EA61" s="245"/>
    </row>
    <row r="62" spans="1:131" s="246" customFormat="1" ht="26.25" customHeight="1" x14ac:dyDescent="0.15">
      <c r="A62" s="260">
        <v>35</v>
      </c>
      <c r="B62" s="840"/>
      <c r="C62" s="841"/>
      <c r="D62" s="841"/>
      <c r="E62" s="841"/>
      <c r="F62" s="841"/>
      <c r="G62" s="841"/>
      <c r="H62" s="841"/>
      <c r="I62" s="841"/>
      <c r="J62" s="841"/>
      <c r="K62" s="841"/>
      <c r="L62" s="841"/>
      <c r="M62" s="841"/>
      <c r="N62" s="841"/>
      <c r="O62" s="841"/>
      <c r="P62" s="842"/>
      <c r="Q62" s="918"/>
      <c r="R62" s="919"/>
      <c r="S62" s="919"/>
      <c r="T62" s="919"/>
      <c r="U62" s="919"/>
      <c r="V62" s="919"/>
      <c r="W62" s="919"/>
      <c r="X62" s="919"/>
      <c r="Y62" s="919"/>
      <c r="Z62" s="919"/>
      <c r="AA62" s="919"/>
      <c r="AB62" s="919"/>
      <c r="AC62" s="919"/>
      <c r="AD62" s="919"/>
      <c r="AE62" s="920"/>
      <c r="AF62" s="846"/>
      <c r="AG62" s="847"/>
      <c r="AH62" s="847"/>
      <c r="AI62" s="847"/>
      <c r="AJ62" s="848"/>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411</v>
      </c>
      <c r="BK62" s="891"/>
      <c r="BL62" s="891"/>
      <c r="BM62" s="891"/>
      <c r="BN62" s="892"/>
      <c r="BO62" s="264"/>
      <c r="BP62" s="264"/>
      <c r="BQ62" s="261">
        <v>56</v>
      </c>
      <c r="BR62" s="262"/>
      <c r="BS62" s="853"/>
      <c r="BT62" s="854"/>
      <c r="BU62" s="854"/>
      <c r="BV62" s="854"/>
      <c r="BW62" s="854"/>
      <c r="BX62" s="854"/>
      <c r="BY62" s="854"/>
      <c r="BZ62" s="854"/>
      <c r="CA62" s="854"/>
      <c r="CB62" s="854"/>
      <c r="CC62" s="854"/>
      <c r="CD62" s="854"/>
      <c r="CE62" s="854"/>
      <c r="CF62" s="854"/>
      <c r="CG62" s="855"/>
      <c r="CH62" s="866"/>
      <c r="CI62" s="867"/>
      <c r="CJ62" s="867"/>
      <c r="CK62" s="867"/>
      <c r="CL62" s="868"/>
      <c r="CM62" s="866"/>
      <c r="CN62" s="867"/>
      <c r="CO62" s="867"/>
      <c r="CP62" s="867"/>
      <c r="CQ62" s="868"/>
      <c r="CR62" s="866"/>
      <c r="CS62" s="867"/>
      <c r="CT62" s="867"/>
      <c r="CU62" s="867"/>
      <c r="CV62" s="868"/>
      <c r="CW62" s="866"/>
      <c r="CX62" s="867"/>
      <c r="CY62" s="867"/>
      <c r="CZ62" s="867"/>
      <c r="DA62" s="868"/>
      <c r="DB62" s="866"/>
      <c r="DC62" s="867"/>
      <c r="DD62" s="867"/>
      <c r="DE62" s="867"/>
      <c r="DF62" s="868"/>
      <c r="DG62" s="866"/>
      <c r="DH62" s="867"/>
      <c r="DI62" s="867"/>
      <c r="DJ62" s="867"/>
      <c r="DK62" s="868"/>
      <c r="DL62" s="866"/>
      <c r="DM62" s="867"/>
      <c r="DN62" s="867"/>
      <c r="DO62" s="867"/>
      <c r="DP62" s="868"/>
      <c r="DQ62" s="866"/>
      <c r="DR62" s="867"/>
      <c r="DS62" s="867"/>
      <c r="DT62" s="867"/>
      <c r="DU62" s="868"/>
      <c r="DV62" s="869"/>
      <c r="DW62" s="870"/>
      <c r="DX62" s="870"/>
      <c r="DY62" s="870"/>
      <c r="DZ62" s="871"/>
      <c r="EA62" s="245"/>
    </row>
    <row r="63" spans="1:131" s="246" customFormat="1" ht="26.25" customHeight="1" thickBot="1" x14ac:dyDescent="0.2">
      <c r="A63" s="263" t="s">
        <v>390</v>
      </c>
      <c r="B63" s="875" t="s">
        <v>412</v>
      </c>
      <c r="C63" s="876"/>
      <c r="D63" s="876"/>
      <c r="E63" s="876"/>
      <c r="F63" s="876"/>
      <c r="G63" s="876"/>
      <c r="H63" s="876"/>
      <c r="I63" s="876"/>
      <c r="J63" s="876"/>
      <c r="K63" s="876"/>
      <c r="L63" s="876"/>
      <c r="M63" s="876"/>
      <c r="N63" s="876"/>
      <c r="O63" s="876"/>
      <c r="P63" s="877"/>
      <c r="Q63" s="923"/>
      <c r="R63" s="924"/>
      <c r="S63" s="924"/>
      <c r="T63" s="924"/>
      <c r="U63" s="924"/>
      <c r="V63" s="924"/>
      <c r="W63" s="924"/>
      <c r="X63" s="924"/>
      <c r="Y63" s="924"/>
      <c r="Z63" s="924"/>
      <c r="AA63" s="924"/>
      <c r="AB63" s="924"/>
      <c r="AC63" s="924"/>
      <c r="AD63" s="924"/>
      <c r="AE63" s="925"/>
      <c r="AF63" s="926">
        <v>885</v>
      </c>
      <c r="AG63" s="927"/>
      <c r="AH63" s="927"/>
      <c r="AI63" s="927"/>
      <c r="AJ63" s="928"/>
      <c r="AK63" s="929"/>
      <c r="AL63" s="924"/>
      <c r="AM63" s="924"/>
      <c r="AN63" s="924"/>
      <c r="AO63" s="924"/>
      <c r="AP63" s="927">
        <v>3316</v>
      </c>
      <c r="AQ63" s="927"/>
      <c r="AR63" s="927"/>
      <c r="AS63" s="927"/>
      <c r="AT63" s="927"/>
      <c r="AU63" s="927">
        <v>3039</v>
      </c>
      <c r="AV63" s="927"/>
      <c r="AW63" s="927"/>
      <c r="AX63" s="927"/>
      <c r="AY63" s="927"/>
      <c r="AZ63" s="931"/>
      <c r="BA63" s="931"/>
      <c r="BB63" s="931"/>
      <c r="BC63" s="931"/>
      <c r="BD63" s="931"/>
      <c r="BE63" s="932"/>
      <c r="BF63" s="932"/>
      <c r="BG63" s="932"/>
      <c r="BH63" s="932"/>
      <c r="BI63" s="933"/>
      <c r="BJ63" s="934" t="s">
        <v>413</v>
      </c>
      <c r="BK63" s="935"/>
      <c r="BL63" s="935"/>
      <c r="BM63" s="935"/>
      <c r="BN63" s="936"/>
      <c r="BO63" s="264"/>
      <c r="BP63" s="264"/>
      <c r="BQ63" s="261">
        <v>57</v>
      </c>
      <c r="BR63" s="262"/>
      <c r="BS63" s="853"/>
      <c r="BT63" s="854"/>
      <c r="BU63" s="854"/>
      <c r="BV63" s="854"/>
      <c r="BW63" s="854"/>
      <c r="BX63" s="854"/>
      <c r="BY63" s="854"/>
      <c r="BZ63" s="854"/>
      <c r="CA63" s="854"/>
      <c r="CB63" s="854"/>
      <c r="CC63" s="854"/>
      <c r="CD63" s="854"/>
      <c r="CE63" s="854"/>
      <c r="CF63" s="854"/>
      <c r="CG63" s="855"/>
      <c r="CH63" s="866"/>
      <c r="CI63" s="867"/>
      <c r="CJ63" s="867"/>
      <c r="CK63" s="867"/>
      <c r="CL63" s="868"/>
      <c r="CM63" s="866"/>
      <c r="CN63" s="867"/>
      <c r="CO63" s="867"/>
      <c r="CP63" s="867"/>
      <c r="CQ63" s="868"/>
      <c r="CR63" s="866"/>
      <c r="CS63" s="867"/>
      <c r="CT63" s="867"/>
      <c r="CU63" s="867"/>
      <c r="CV63" s="868"/>
      <c r="CW63" s="866"/>
      <c r="CX63" s="867"/>
      <c r="CY63" s="867"/>
      <c r="CZ63" s="867"/>
      <c r="DA63" s="868"/>
      <c r="DB63" s="866"/>
      <c r="DC63" s="867"/>
      <c r="DD63" s="867"/>
      <c r="DE63" s="867"/>
      <c r="DF63" s="868"/>
      <c r="DG63" s="866"/>
      <c r="DH63" s="867"/>
      <c r="DI63" s="867"/>
      <c r="DJ63" s="867"/>
      <c r="DK63" s="868"/>
      <c r="DL63" s="866"/>
      <c r="DM63" s="867"/>
      <c r="DN63" s="867"/>
      <c r="DO63" s="867"/>
      <c r="DP63" s="868"/>
      <c r="DQ63" s="866"/>
      <c r="DR63" s="867"/>
      <c r="DS63" s="867"/>
      <c r="DT63" s="867"/>
      <c r="DU63" s="868"/>
      <c r="DV63" s="869"/>
      <c r="DW63" s="870"/>
      <c r="DX63" s="870"/>
      <c r="DY63" s="870"/>
      <c r="DZ63" s="871"/>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53"/>
      <c r="BT64" s="854"/>
      <c r="BU64" s="854"/>
      <c r="BV64" s="854"/>
      <c r="BW64" s="854"/>
      <c r="BX64" s="854"/>
      <c r="BY64" s="854"/>
      <c r="BZ64" s="854"/>
      <c r="CA64" s="854"/>
      <c r="CB64" s="854"/>
      <c r="CC64" s="854"/>
      <c r="CD64" s="854"/>
      <c r="CE64" s="854"/>
      <c r="CF64" s="854"/>
      <c r="CG64" s="855"/>
      <c r="CH64" s="866"/>
      <c r="CI64" s="867"/>
      <c r="CJ64" s="867"/>
      <c r="CK64" s="867"/>
      <c r="CL64" s="868"/>
      <c r="CM64" s="866"/>
      <c r="CN64" s="867"/>
      <c r="CO64" s="867"/>
      <c r="CP64" s="867"/>
      <c r="CQ64" s="868"/>
      <c r="CR64" s="866"/>
      <c r="CS64" s="867"/>
      <c r="CT64" s="867"/>
      <c r="CU64" s="867"/>
      <c r="CV64" s="868"/>
      <c r="CW64" s="866"/>
      <c r="CX64" s="867"/>
      <c r="CY64" s="867"/>
      <c r="CZ64" s="867"/>
      <c r="DA64" s="868"/>
      <c r="DB64" s="866"/>
      <c r="DC64" s="867"/>
      <c r="DD64" s="867"/>
      <c r="DE64" s="867"/>
      <c r="DF64" s="868"/>
      <c r="DG64" s="866"/>
      <c r="DH64" s="867"/>
      <c r="DI64" s="867"/>
      <c r="DJ64" s="867"/>
      <c r="DK64" s="868"/>
      <c r="DL64" s="866"/>
      <c r="DM64" s="867"/>
      <c r="DN64" s="867"/>
      <c r="DO64" s="867"/>
      <c r="DP64" s="868"/>
      <c r="DQ64" s="866"/>
      <c r="DR64" s="867"/>
      <c r="DS64" s="867"/>
      <c r="DT64" s="867"/>
      <c r="DU64" s="868"/>
      <c r="DV64" s="869"/>
      <c r="DW64" s="870"/>
      <c r="DX64" s="870"/>
      <c r="DY64" s="870"/>
      <c r="DZ64" s="871"/>
      <c r="EA64" s="245"/>
    </row>
    <row r="65" spans="1:131" s="246" customFormat="1" ht="26.25" customHeight="1" thickBot="1" x14ac:dyDescent="0.2">
      <c r="A65" s="251" t="s">
        <v>414</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53"/>
      <c r="BT65" s="854"/>
      <c r="BU65" s="854"/>
      <c r="BV65" s="854"/>
      <c r="BW65" s="854"/>
      <c r="BX65" s="854"/>
      <c r="BY65" s="854"/>
      <c r="BZ65" s="854"/>
      <c r="CA65" s="854"/>
      <c r="CB65" s="854"/>
      <c r="CC65" s="854"/>
      <c r="CD65" s="854"/>
      <c r="CE65" s="854"/>
      <c r="CF65" s="854"/>
      <c r="CG65" s="855"/>
      <c r="CH65" s="866"/>
      <c r="CI65" s="867"/>
      <c r="CJ65" s="867"/>
      <c r="CK65" s="867"/>
      <c r="CL65" s="868"/>
      <c r="CM65" s="866"/>
      <c r="CN65" s="867"/>
      <c r="CO65" s="867"/>
      <c r="CP65" s="867"/>
      <c r="CQ65" s="868"/>
      <c r="CR65" s="866"/>
      <c r="CS65" s="867"/>
      <c r="CT65" s="867"/>
      <c r="CU65" s="867"/>
      <c r="CV65" s="868"/>
      <c r="CW65" s="866"/>
      <c r="CX65" s="867"/>
      <c r="CY65" s="867"/>
      <c r="CZ65" s="867"/>
      <c r="DA65" s="868"/>
      <c r="DB65" s="866"/>
      <c r="DC65" s="867"/>
      <c r="DD65" s="867"/>
      <c r="DE65" s="867"/>
      <c r="DF65" s="868"/>
      <c r="DG65" s="866"/>
      <c r="DH65" s="867"/>
      <c r="DI65" s="867"/>
      <c r="DJ65" s="867"/>
      <c r="DK65" s="868"/>
      <c r="DL65" s="866"/>
      <c r="DM65" s="867"/>
      <c r="DN65" s="867"/>
      <c r="DO65" s="867"/>
      <c r="DP65" s="868"/>
      <c r="DQ65" s="866"/>
      <c r="DR65" s="867"/>
      <c r="DS65" s="867"/>
      <c r="DT65" s="867"/>
      <c r="DU65" s="868"/>
      <c r="DV65" s="869"/>
      <c r="DW65" s="870"/>
      <c r="DX65" s="870"/>
      <c r="DY65" s="870"/>
      <c r="DZ65" s="871"/>
      <c r="EA65" s="245"/>
    </row>
    <row r="66" spans="1:131" s="246" customFormat="1" ht="26.25" customHeight="1" x14ac:dyDescent="0.15">
      <c r="A66" s="825" t="s">
        <v>415</v>
      </c>
      <c r="B66" s="826"/>
      <c r="C66" s="826"/>
      <c r="D66" s="826"/>
      <c r="E66" s="826"/>
      <c r="F66" s="826"/>
      <c r="G66" s="826"/>
      <c r="H66" s="826"/>
      <c r="I66" s="826"/>
      <c r="J66" s="826"/>
      <c r="K66" s="826"/>
      <c r="L66" s="826"/>
      <c r="M66" s="826"/>
      <c r="N66" s="826"/>
      <c r="O66" s="826"/>
      <c r="P66" s="827"/>
      <c r="Q66" s="802" t="s">
        <v>416</v>
      </c>
      <c r="R66" s="803"/>
      <c r="S66" s="803"/>
      <c r="T66" s="803"/>
      <c r="U66" s="804"/>
      <c r="V66" s="802" t="s">
        <v>417</v>
      </c>
      <c r="W66" s="803"/>
      <c r="X66" s="803"/>
      <c r="Y66" s="803"/>
      <c r="Z66" s="804"/>
      <c r="AA66" s="802" t="s">
        <v>396</v>
      </c>
      <c r="AB66" s="803"/>
      <c r="AC66" s="803"/>
      <c r="AD66" s="803"/>
      <c r="AE66" s="804"/>
      <c r="AF66" s="937" t="s">
        <v>418</v>
      </c>
      <c r="AG66" s="898"/>
      <c r="AH66" s="898"/>
      <c r="AI66" s="898"/>
      <c r="AJ66" s="938"/>
      <c r="AK66" s="802" t="s">
        <v>419</v>
      </c>
      <c r="AL66" s="826"/>
      <c r="AM66" s="826"/>
      <c r="AN66" s="826"/>
      <c r="AO66" s="827"/>
      <c r="AP66" s="802" t="s">
        <v>420</v>
      </c>
      <c r="AQ66" s="803"/>
      <c r="AR66" s="803"/>
      <c r="AS66" s="803"/>
      <c r="AT66" s="804"/>
      <c r="AU66" s="802" t="s">
        <v>421</v>
      </c>
      <c r="AV66" s="803"/>
      <c r="AW66" s="803"/>
      <c r="AX66" s="803"/>
      <c r="AY66" s="804"/>
      <c r="AZ66" s="802" t="s">
        <v>378</v>
      </c>
      <c r="BA66" s="803"/>
      <c r="BB66" s="803"/>
      <c r="BC66" s="803"/>
      <c r="BD66" s="814"/>
      <c r="BE66" s="264"/>
      <c r="BF66" s="264"/>
      <c r="BG66" s="264"/>
      <c r="BH66" s="264"/>
      <c r="BI66" s="264"/>
      <c r="BJ66" s="264"/>
      <c r="BK66" s="264"/>
      <c r="BL66" s="264"/>
      <c r="BM66" s="264"/>
      <c r="BN66" s="264"/>
      <c r="BO66" s="264"/>
      <c r="BP66" s="264"/>
      <c r="BQ66" s="261">
        <v>60</v>
      </c>
      <c r="BR66" s="266"/>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5"/>
    </row>
    <row r="67" spans="1:131" s="246" customFormat="1" ht="26.25" customHeight="1" thickBot="1" x14ac:dyDescent="0.2">
      <c r="A67" s="828"/>
      <c r="B67" s="829"/>
      <c r="C67" s="829"/>
      <c r="D67" s="829"/>
      <c r="E67" s="829"/>
      <c r="F67" s="829"/>
      <c r="G67" s="829"/>
      <c r="H67" s="829"/>
      <c r="I67" s="829"/>
      <c r="J67" s="829"/>
      <c r="K67" s="829"/>
      <c r="L67" s="829"/>
      <c r="M67" s="829"/>
      <c r="N67" s="829"/>
      <c r="O67" s="829"/>
      <c r="P67" s="830"/>
      <c r="Q67" s="805"/>
      <c r="R67" s="806"/>
      <c r="S67" s="806"/>
      <c r="T67" s="806"/>
      <c r="U67" s="807"/>
      <c r="V67" s="805"/>
      <c r="W67" s="806"/>
      <c r="X67" s="806"/>
      <c r="Y67" s="806"/>
      <c r="Z67" s="807"/>
      <c r="AA67" s="805"/>
      <c r="AB67" s="806"/>
      <c r="AC67" s="806"/>
      <c r="AD67" s="806"/>
      <c r="AE67" s="807"/>
      <c r="AF67" s="939"/>
      <c r="AG67" s="901"/>
      <c r="AH67" s="901"/>
      <c r="AI67" s="901"/>
      <c r="AJ67" s="940"/>
      <c r="AK67" s="941"/>
      <c r="AL67" s="829"/>
      <c r="AM67" s="829"/>
      <c r="AN67" s="829"/>
      <c r="AO67" s="830"/>
      <c r="AP67" s="805"/>
      <c r="AQ67" s="806"/>
      <c r="AR67" s="806"/>
      <c r="AS67" s="806"/>
      <c r="AT67" s="807"/>
      <c r="AU67" s="805"/>
      <c r="AV67" s="806"/>
      <c r="AW67" s="806"/>
      <c r="AX67" s="806"/>
      <c r="AY67" s="807"/>
      <c r="AZ67" s="805"/>
      <c r="BA67" s="806"/>
      <c r="BB67" s="806"/>
      <c r="BC67" s="806"/>
      <c r="BD67" s="815"/>
      <c r="BE67" s="264"/>
      <c r="BF67" s="264"/>
      <c r="BG67" s="264"/>
      <c r="BH67" s="264"/>
      <c r="BI67" s="264"/>
      <c r="BJ67" s="264"/>
      <c r="BK67" s="264"/>
      <c r="BL67" s="264"/>
      <c r="BM67" s="264"/>
      <c r="BN67" s="264"/>
      <c r="BO67" s="264"/>
      <c r="BP67" s="264"/>
      <c r="BQ67" s="261">
        <v>61</v>
      </c>
      <c r="BR67" s="266"/>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5"/>
    </row>
    <row r="68" spans="1:131" s="246" customFormat="1" ht="26.25" customHeight="1" thickTop="1" x14ac:dyDescent="0.15">
      <c r="A68" s="257">
        <v>1</v>
      </c>
      <c r="B68" s="954" t="s">
        <v>581</v>
      </c>
      <c r="C68" s="955"/>
      <c r="D68" s="955"/>
      <c r="E68" s="955"/>
      <c r="F68" s="955"/>
      <c r="G68" s="955"/>
      <c r="H68" s="955"/>
      <c r="I68" s="955"/>
      <c r="J68" s="955"/>
      <c r="K68" s="955"/>
      <c r="L68" s="955"/>
      <c r="M68" s="955"/>
      <c r="N68" s="955"/>
      <c r="O68" s="955"/>
      <c r="P68" s="956"/>
      <c r="Q68" s="957">
        <v>72</v>
      </c>
      <c r="R68" s="951"/>
      <c r="S68" s="951"/>
      <c r="T68" s="951"/>
      <c r="U68" s="951"/>
      <c r="V68" s="951">
        <v>69</v>
      </c>
      <c r="W68" s="951"/>
      <c r="X68" s="951"/>
      <c r="Y68" s="951"/>
      <c r="Z68" s="951"/>
      <c r="AA68" s="951">
        <v>3</v>
      </c>
      <c r="AB68" s="951"/>
      <c r="AC68" s="951"/>
      <c r="AD68" s="951"/>
      <c r="AE68" s="951"/>
      <c r="AF68" s="951">
        <v>3</v>
      </c>
      <c r="AG68" s="951"/>
      <c r="AH68" s="951"/>
      <c r="AI68" s="951"/>
      <c r="AJ68" s="951"/>
      <c r="AK68" s="951" t="s">
        <v>582</v>
      </c>
      <c r="AL68" s="951"/>
      <c r="AM68" s="951"/>
      <c r="AN68" s="951"/>
      <c r="AO68" s="951"/>
      <c r="AP68" s="951" t="s">
        <v>582</v>
      </c>
      <c r="AQ68" s="951"/>
      <c r="AR68" s="951"/>
      <c r="AS68" s="951"/>
      <c r="AT68" s="951"/>
      <c r="AU68" s="951" t="s">
        <v>582</v>
      </c>
      <c r="AV68" s="951"/>
      <c r="AW68" s="951"/>
      <c r="AX68" s="951"/>
      <c r="AY68" s="951"/>
      <c r="AZ68" s="952"/>
      <c r="BA68" s="952"/>
      <c r="BB68" s="952"/>
      <c r="BC68" s="952"/>
      <c r="BD68" s="953"/>
      <c r="BE68" s="264"/>
      <c r="BF68" s="264"/>
      <c r="BG68" s="264"/>
      <c r="BH68" s="264"/>
      <c r="BI68" s="264"/>
      <c r="BJ68" s="264"/>
      <c r="BK68" s="264"/>
      <c r="BL68" s="264"/>
      <c r="BM68" s="264"/>
      <c r="BN68" s="264"/>
      <c r="BO68" s="264"/>
      <c r="BP68" s="264"/>
      <c r="BQ68" s="261">
        <v>62</v>
      </c>
      <c r="BR68" s="266"/>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5"/>
    </row>
    <row r="69" spans="1:131" s="246" customFormat="1" ht="26.25" customHeight="1" x14ac:dyDescent="0.15">
      <c r="A69" s="260">
        <v>2</v>
      </c>
      <c r="B69" s="958" t="s">
        <v>583</v>
      </c>
      <c r="C69" s="959"/>
      <c r="D69" s="959"/>
      <c r="E69" s="959"/>
      <c r="F69" s="959"/>
      <c r="G69" s="959"/>
      <c r="H69" s="959"/>
      <c r="I69" s="959"/>
      <c r="J69" s="959"/>
      <c r="K69" s="959"/>
      <c r="L69" s="959"/>
      <c r="M69" s="959"/>
      <c r="N69" s="959"/>
      <c r="O69" s="959"/>
      <c r="P69" s="960"/>
      <c r="Q69" s="961">
        <v>10088</v>
      </c>
      <c r="R69" s="916"/>
      <c r="S69" s="916"/>
      <c r="T69" s="916"/>
      <c r="U69" s="916"/>
      <c r="V69" s="916">
        <v>10036</v>
      </c>
      <c r="W69" s="916"/>
      <c r="X69" s="916"/>
      <c r="Y69" s="916"/>
      <c r="Z69" s="916"/>
      <c r="AA69" s="916">
        <v>51</v>
      </c>
      <c r="AB69" s="916"/>
      <c r="AC69" s="916"/>
      <c r="AD69" s="916"/>
      <c r="AE69" s="916"/>
      <c r="AF69" s="916">
        <v>51</v>
      </c>
      <c r="AG69" s="916"/>
      <c r="AH69" s="916"/>
      <c r="AI69" s="916"/>
      <c r="AJ69" s="916"/>
      <c r="AK69" s="916">
        <v>2348</v>
      </c>
      <c r="AL69" s="916"/>
      <c r="AM69" s="916"/>
      <c r="AN69" s="916"/>
      <c r="AO69" s="916"/>
      <c r="AP69" s="916" t="s">
        <v>582</v>
      </c>
      <c r="AQ69" s="916"/>
      <c r="AR69" s="916"/>
      <c r="AS69" s="916"/>
      <c r="AT69" s="916"/>
      <c r="AU69" s="916" t="s">
        <v>582</v>
      </c>
      <c r="AV69" s="916"/>
      <c r="AW69" s="916"/>
      <c r="AX69" s="916"/>
      <c r="AY69" s="916"/>
      <c r="AZ69" s="962" t="s">
        <v>584</v>
      </c>
      <c r="BA69" s="962"/>
      <c r="BB69" s="962"/>
      <c r="BC69" s="962"/>
      <c r="BD69" s="963"/>
      <c r="BE69" s="264"/>
      <c r="BF69" s="264"/>
      <c r="BG69" s="264"/>
      <c r="BH69" s="264"/>
      <c r="BI69" s="264"/>
      <c r="BJ69" s="264"/>
      <c r="BK69" s="264"/>
      <c r="BL69" s="264"/>
      <c r="BM69" s="264"/>
      <c r="BN69" s="264"/>
      <c r="BO69" s="264"/>
      <c r="BP69" s="264"/>
      <c r="BQ69" s="261">
        <v>63</v>
      </c>
      <c r="BR69" s="266"/>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5"/>
    </row>
    <row r="70" spans="1:131" s="246" customFormat="1" ht="26.25" customHeight="1" x14ac:dyDescent="0.15">
      <c r="A70" s="260">
        <v>3</v>
      </c>
      <c r="B70" s="958" t="s">
        <v>585</v>
      </c>
      <c r="C70" s="959"/>
      <c r="D70" s="959"/>
      <c r="E70" s="959"/>
      <c r="F70" s="959"/>
      <c r="G70" s="959"/>
      <c r="H70" s="959"/>
      <c r="I70" s="959"/>
      <c r="J70" s="959"/>
      <c r="K70" s="959"/>
      <c r="L70" s="959"/>
      <c r="M70" s="959"/>
      <c r="N70" s="959"/>
      <c r="O70" s="959"/>
      <c r="P70" s="960"/>
      <c r="Q70" s="961">
        <v>1413</v>
      </c>
      <c r="R70" s="916"/>
      <c r="S70" s="916"/>
      <c r="T70" s="916"/>
      <c r="U70" s="916"/>
      <c r="V70" s="916">
        <v>1352</v>
      </c>
      <c r="W70" s="916"/>
      <c r="X70" s="916"/>
      <c r="Y70" s="916"/>
      <c r="Z70" s="916"/>
      <c r="AA70" s="916">
        <v>61</v>
      </c>
      <c r="AB70" s="916"/>
      <c r="AC70" s="916"/>
      <c r="AD70" s="916"/>
      <c r="AE70" s="916"/>
      <c r="AF70" s="916">
        <v>61</v>
      </c>
      <c r="AG70" s="916"/>
      <c r="AH70" s="916"/>
      <c r="AI70" s="916"/>
      <c r="AJ70" s="916"/>
      <c r="AK70" s="916">
        <v>21</v>
      </c>
      <c r="AL70" s="916"/>
      <c r="AM70" s="916"/>
      <c r="AN70" s="916"/>
      <c r="AO70" s="916"/>
      <c r="AP70" s="916">
        <v>2159</v>
      </c>
      <c r="AQ70" s="916"/>
      <c r="AR70" s="916"/>
      <c r="AS70" s="916"/>
      <c r="AT70" s="916"/>
      <c r="AU70" s="916">
        <v>187</v>
      </c>
      <c r="AV70" s="916"/>
      <c r="AW70" s="916"/>
      <c r="AX70" s="916"/>
      <c r="AY70" s="916"/>
      <c r="AZ70" s="962" t="s">
        <v>586</v>
      </c>
      <c r="BA70" s="962"/>
      <c r="BB70" s="962"/>
      <c r="BC70" s="962"/>
      <c r="BD70" s="963"/>
      <c r="BE70" s="264"/>
      <c r="BF70" s="264"/>
      <c r="BG70" s="264"/>
      <c r="BH70" s="264"/>
      <c r="BI70" s="264"/>
      <c r="BJ70" s="264"/>
      <c r="BK70" s="264"/>
      <c r="BL70" s="264"/>
      <c r="BM70" s="264"/>
      <c r="BN70" s="264"/>
      <c r="BO70" s="264"/>
      <c r="BP70" s="264"/>
      <c r="BQ70" s="261">
        <v>64</v>
      </c>
      <c r="BR70" s="266"/>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5"/>
    </row>
    <row r="71" spans="1:131" s="246" customFormat="1" ht="26.25" customHeight="1" x14ac:dyDescent="0.15">
      <c r="A71" s="260">
        <v>4</v>
      </c>
      <c r="B71" s="958" t="s">
        <v>587</v>
      </c>
      <c r="C71" s="959"/>
      <c r="D71" s="959"/>
      <c r="E71" s="959"/>
      <c r="F71" s="959"/>
      <c r="G71" s="959"/>
      <c r="H71" s="959"/>
      <c r="I71" s="959"/>
      <c r="J71" s="959"/>
      <c r="K71" s="959"/>
      <c r="L71" s="959"/>
      <c r="M71" s="959"/>
      <c r="N71" s="959"/>
      <c r="O71" s="959"/>
      <c r="P71" s="960"/>
      <c r="Q71" s="961">
        <v>118</v>
      </c>
      <c r="R71" s="916"/>
      <c r="S71" s="916"/>
      <c r="T71" s="916"/>
      <c r="U71" s="916"/>
      <c r="V71" s="916">
        <v>113</v>
      </c>
      <c r="W71" s="916"/>
      <c r="X71" s="916"/>
      <c r="Y71" s="916"/>
      <c r="Z71" s="916"/>
      <c r="AA71" s="916">
        <v>6</v>
      </c>
      <c r="AB71" s="916"/>
      <c r="AC71" s="916"/>
      <c r="AD71" s="916"/>
      <c r="AE71" s="916"/>
      <c r="AF71" s="916">
        <v>6</v>
      </c>
      <c r="AG71" s="916"/>
      <c r="AH71" s="916"/>
      <c r="AI71" s="916"/>
      <c r="AJ71" s="916"/>
      <c r="AK71" s="916">
        <v>13</v>
      </c>
      <c r="AL71" s="916"/>
      <c r="AM71" s="916"/>
      <c r="AN71" s="916"/>
      <c r="AO71" s="916"/>
      <c r="AP71" s="916" t="s">
        <v>582</v>
      </c>
      <c r="AQ71" s="916"/>
      <c r="AR71" s="916"/>
      <c r="AS71" s="916"/>
      <c r="AT71" s="916"/>
      <c r="AU71" s="916" t="s">
        <v>582</v>
      </c>
      <c r="AV71" s="916"/>
      <c r="AW71" s="916"/>
      <c r="AX71" s="916"/>
      <c r="AY71" s="916"/>
      <c r="AZ71" s="962" t="s">
        <v>588</v>
      </c>
      <c r="BA71" s="962"/>
      <c r="BB71" s="962"/>
      <c r="BC71" s="962"/>
      <c r="BD71" s="963"/>
      <c r="BE71" s="264"/>
      <c r="BF71" s="264"/>
      <c r="BG71" s="264"/>
      <c r="BH71" s="264"/>
      <c r="BI71" s="264"/>
      <c r="BJ71" s="264"/>
      <c r="BK71" s="264"/>
      <c r="BL71" s="264"/>
      <c r="BM71" s="264"/>
      <c r="BN71" s="264"/>
      <c r="BO71" s="264"/>
      <c r="BP71" s="264"/>
      <c r="BQ71" s="261">
        <v>65</v>
      </c>
      <c r="BR71" s="266"/>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5"/>
    </row>
    <row r="72" spans="1:131" s="246" customFormat="1" ht="26.25" customHeight="1" x14ac:dyDescent="0.15">
      <c r="A72" s="260">
        <v>5</v>
      </c>
      <c r="B72" s="958" t="s">
        <v>589</v>
      </c>
      <c r="C72" s="959"/>
      <c r="D72" s="959"/>
      <c r="E72" s="959"/>
      <c r="F72" s="959"/>
      <c r="G72" s="959"/>
      <c r="H72" s="959"/>
      <c r="I72" s="959"/>
      <c r="J72" s="959"/>
      <c r="K72" s="959"/>
      <c r="L72" s="959"/>
      <c r="M72" s="959"/>
      <c r="N72" s="959"/>
      <c r="O72" s="959"/>
      <c r="P72" s="960"/>
      <c r="Q72" s="961">
        <v>271</v>
      </c>
      <c r="R72" s="916"/>
      <c r="S72" s="916"/>
      <c r="T72" s="916"/>
      <c r="U72" s="916"/>
      <c r="V72" s="916">
        <v>235</v>
      </c>
      <c r="W72" s="916"/>
      <c r="X72" s="916"/>
      <c r="Y72" s="916"/>
      <c r="Z72" s="916"/>
      <c r="AA72" s="916">
        <v>37</v>
      </c>
      <c r="AB72" s="916"/>
      <c r="AC72" s="916"/>
      <c r="AD72" s="916"/>
      <c r="AE72" s="916"/>
      <c r="AF72" s="916">
        <v>37</v>
      </c>
      <c r="AG72" s="916"/>
      <c r="AH72" s="916"/>
      <c r="AI72" s="916"/>
      <c r="AJ72" s="916"/>
      <c r="AK72" s="916" t="s">
        <v>582</v>
      </c>
      <c r="AL72" s="916"/>
      <c r="AM72" s="916"/>
      <c r="AN72" s="916"/>
      <c r="AO72" s="916"/>
      <c r="AP72" s="916" t="s">
        <v>582</v>
      </c>
      <c r="AQ72" s="916"/>
      <c r="AR72" s="916"/>
      <c r="AS72" s="916"/>
      <c r="AT72" s="916"/>
      <c r="AU72" s="916" t="s">
        <v>582</v>
      </c>
      <c r="AV72" s="916"/>
      <c r="AW72" s="916"/>
      <c r="AX72" s="916"/>
      <c r="AY72" s="916"/>
      <c r="AZ72" s="962"/>
      <c r="BA72" s="962"/>
      <c r="BB72" s="962"/>
      <c r="BC72" s="962"/>
      <c r="BD72" s="963"/>
      <c r="BE72" s="264"/>
      <c r="BF72" s="264"/>
      <c r="BG72" s="264"/>
      <c r="BH72" s="264"/>
      <c r="BI72" s="264"/>
      <c r="BJ72" s="264"/>
      <c r="BK72" s="264"/>
      <c r="BL72" s="264"/>
      <c r="BM72" s="264"/>
      <c r="BN72" s="264"/>
      <c r="BO72" s="264"/>
      <c r="BP72" s="264"/>
      <c r="BQ72" s="261">
        <v>66</v>
      </c>
      <c r="BR72" s="266"/>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5"/>
    </row>
    <row r="73" spans="1:131" s="246" customFormat="1" ht="26.25" customHeight="1" x14ac:dyDescent="0.15">
      <c r="A73" s="260">
        <v>6</v>
      </c>
      <c r="B73" s="958" t="s">
        <v>590</v>
      </c>
      <c r="C73" s="959"/>
      <c r="D73" s="959"/>
      <c r="E73" s="959"/>
      <c r="F73" s="959"/>
      <c r="G73" s="959"/>
      <c r="H73" s="959"/>
      <c r="I73" s="959"/>
      <c r="J73" s="959"/>
      <c r="K73" s="959"/>
      <c r="L73" s="959"/>
      <c r="M73" s="959"/>
      <c r="N73" s="959"/>
      <c r="O73" s="959"/>
      <c r="P73" s="960"/>
      <c r="Q73" s="961">
        <v>261265</v>
      </c>
      <c r="R73" s="916"/>
      <c r="S73" s="916"/>
      <c r="T73" s="916"/>
      <c r="U73" s="916"/>
      <c r="V73" s="916">
        <v>253642</v>
      </c>
      <c r="W73" s="916"/>
      <c r="X73" s="916"/>
      <c r="Y73" s="916"/>
      <c r="Z73" s="916"/>
      <c r="AA73" s="916">
        <v>7623</v>
      </c>
      <c r="AB73" s="916"/>
      <c r="AC73" s="916"/>
      <c r="AD73" s="916"/>
      <c r="AE73" s="916"/>
      <c r="AF73" s="916">
        <v>7623</v>
      </c>
      <c r="AG73" s="916"/>
      <c r="AH73" s="916"/>
      <c r="AI73" s="916"/>
      <c r="AJ73" s="916"/>
      <c r="AK73" s="916" t="s">
        <v>582</v>
      </c>
      <c r="AL73" s="916"/>
      <c r="AM73" s="916"/>
      <c r="AN73" s="916"/>
      <c r="AO73" s="916"/>
      <c r="AP73" s="916" t="s">
        <v>582</v>
      </c>
      <c r="AQ73" s="916"/>
      <c r="AR73" s="916"/>
      <c r="AS73" s="916"/>
      <c r="AT73" s="916"/>
      <c r="AU73" s="916" t="s">
        <v>582</v>
      </c>
      <c r="AV73" s="916"/>
      <c r="AW73" s="916"/>
      <c r="AX73" s="916"/>
      <c r="AY73" s="916"/>
      <c r="AZ73" s="962"/>
      <c r="BA73" s="962"/>
      <c r="BB73" s="962"/>
      <c r="BC73" s="962"/>
      <c r="BD73" s="963"/>
      <c r="BE73" s="264"/>
      <c r="BF73" s="264"/>
      <c r="BG73" s="264"/>
      <c r="BH73" s="264"/>
      <c r="BI73" s="264"/>
      <c r="BJ73" s="264"/>
      <c r="BK73" s="264"/>
      <c r="BL73" s="264"/>
      <c r="BM73" s="264"/>
      <c r="BN73" s="264"/>
      <c r="BO73" s="264"/>
      <c r="BP73" s="264"/>
      <c r="BQ73" s="261">
        <v>67</v>
      </c>
      <c r="BR73" s="266"/>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5"/>
    </row>
    <row r="74" spans="1:131" s="246" customFormat="1" ht="26.25" customHeight="1" x14ac:dyDescent="0.15">
      <c r="A74" s="260">
        <v>7</v>
      </c>
      <c r="B74" s="958" t="s">
        <v>591</v>
      </c>
      <c r="C74" s="959"/>
      <c r="D74" s="959"/>
      <c r="E74" s="959"/>
      <c r="F74" s="959"/>
      <c r="G74" s="959"/>
      <c r="H74" s="959"/>
      <c r="I74" s="959"/>
      <c r="J74" s="959"/>
      <c r="K74" s="959"/>
      <c r="L74" s="959"/>
      <c r="M74" s="959"/>
      <c r="N74" s="959"/>
      <c r="O74" s="959"/>
      <c r="P74" s="960"/>
      <c r="Q74" s="961">
        <v>492</v>
      </c>
      <c r="R74" s="916"/>
      <c r="S74" s="916"/>
      <c r="T74" s="916"/>
      <c r="U74" s="916"/>
      <c r="V74" s="916">
        <v>445</v>
      </c>
      <c r="W74" s="916"/>
      <c r="X74" s="916"/>
      <c r="Y74" s="916"/>
      <c r="Z74" s="916"/>
      <c r="AA74" s="916">
        <v>47</v>
      </c>
      <c r="AB74" s="916"/>
      <c r="AC74" s="916"/>
      <c r="AD74" s="916"/>
      <c r="AE74" s="916"/>
      <c r="AF74" s="916">
        <v>47</v>
      </c>
      <c r="AG74" s="916"/>
      <c r="AH74" s="916"/>
      <c r="AI74" s="916"/>
      <c r="AJ74" s="916"/>
      <c r="AK74" s="916">
        <v>10</v>
      </c>
      <c r="AL74" s="916"/>
      <c r="AM74" s="916"/>
      <c r="AN74" s="916"/>
      <c r="AO74" s="916"/>
      <c r="AP74" s="916">
        <v>49</v>
      </c>
      <c r="AQ74" s="916"/>
      <c r="AR74" s="916"/>
      <c r="AS74" s="916"/>
      <c r="AT74" s="916"/>
      <c r="AU74" s="916">
        <v>10</v>
      </c>
      <c r="AV74" s="916"/>
      <c r="AW74" s="916"/>
      <c r="AX74" s="916"/>
      <c r="AY74" s="916"/>
      <c r="AZ74" s="962" t="s">
        <v>594</v>
      </c>
      <c r="BA74" s="962"/>
      <c r="BB74" s="962"/>
      <c r="BC74" s="962"/>
      <c r="BD74" s="963"/>
      <c r="BE74" s="264"/>
      <c r="BF74" s="264"/>
      <c r="BG74" s="264"/>
      <c r="BH74" s="264"/>
      <c r="BI74" s="264"/>
      <c r="BJ74" s="264"/>
      <c r="BK74" s="264"/>
      <c r="BL74" s="264"/>
      <c r="BM74" s="264"/>
      <c r="BN74" s="264"/>
      <c r="BO74" s="264"/>
      <c r="BP74" s="264"/>
      <c r="BQ74" s="261">
        <v>68</v>
      </c>
      <c r="BR74" s="266"/>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5"/>
    </row>
    <row r="75" spans="1:131" s="246" customFormat="1" ht="26.25" customHeight="1" x14ac:dyDescent="0.15">
      <c r="A75" s="260">
        <v>8</v>
      </c>
      <c r="B75" s="958" t="s">
        <v>592</v>
      </c>
      <c r="C75" s="959"/>
      <c r="D75" s="959"/>
      <c r="E75" s="959"/>
      <c r="F75" s="959"/>
      <c r="G75" s="959"/>
      <c r="H75" s="959"/>
      <c r="I75" s="959"/>
      <c r="J75" s="959"/>
      <c r="K75" s="959"/>
      <c r="L75" s="959"/>
      <c r="M75" s="959"/>
      <c r="N75" s="959"/>
      <c r="O75" s="959"/>
      <c r="P75" s="960"/>
      <c r="Q75" s="964">
        <v>7762</v>
      </c>
      <c r="R75" s="965"/>
      <c r="S75" s="965"/>
      <c r="T75" s="965"/>
      <c r="U75" s="915"/>
      <c r="V75" s="966">
        <v>7504</v>
      </c>
      <c r="W75" s="965"/>
      <c r="X75" s="965"/>
      <c r="Y75" s="965"/>
      <c r="Z75" s="915"/>
      <c r="AA75" s="966">
        <v>258</v>
      </c>
      <c r="AB75" s="965"/>
      <c r="AC75" s="965"/>
      <c r="AD75" s="965"/>
      <c r="AE75" s="915"/>
      <c r="AF75" s="966">
        <v>250</v>
      </c>
      <c r="AG75" s="965"/>
      <c r="AH75" s="965"/>
      <c r="AI75" s="965"/>
      <c r="AJ75" s="915"/>
      <c r="AK75" s="966" t="s">
        <v>582</v>
      </c>
      <c r="AL75" s="965"/>
      <c r="AM75" s="965"/>
      <c r="AN75" s="965"/>
      <c r="AO75" s="915"/>
      <c r="AP75" s="966" t="s">
        <v>582</v>
      </c>
      <c r="AQ75" s="965"/>
      <c r="AR75" s="965"/>
      <c r="AS75" s="965"/>
      <c r="AT75" s="915"/>
      <c r="AU75" s="966" t="s">
        <v>582</v>
      </c>
      <c r="AV75" s="965"/>
      <c r="AW75" s="965"/>
      <c r="AX75" s="965"/>
      <c r="AY75" s="915"/>
      <c r="AZ75" s="962"/>
      <c r="BA75" s="962"/>
      <c r="BB75" s="962"/>
      <c r="BC75" s="962"/>
      <c r="BD75" s="963"/>
      <c r="BE75" s="264"/>
      <c r="BF75" s="264"/>
      <c r="BG75" s="264"/>
      <c r="BH75" s="264"/>
      <c r="BI75" s="264"/>
      <c r="BJ75" s="264"/>
      <c r="BK75" s="264"/>
      <c r="BL75" s="264"/>
      <c r="BM75" s="264"/>
      <c r="BN75" s="264"/>
      <c r="BO75" s="264"/>
      <c r="BP75" s="264"/>
      <c r="BQ75" s="261">
        <v>69</v>
      </c>
      <c r="BR75" s="266"/>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5"/>
    </row>
    <row r="76" spans="1:131" s="246" customFormat="1" ht="26.25" customHeight="1" x14ac:dyDescent="0.15">
      <c r="A76" s="260">
        <v>9</v>
      </c>
      <c r="B76" s="958" t="s">
        <v>593</v>
      </c>
      <c r="C76" s="959"/>
      <c r="D76" s="959"/>
      <c r="E76" s="959"/>
      <c r="F76" s="959"/>
      <c r="G76" s="959"/>
      <c r="H76" s="959"/>
      <c r="I76" s="959"/>
      <c r="J76" s="959"/>
      <c r="K76" s="959"/>
      <c r="L76" s="959"/>
      <c r="M76" s="959"/>
      <c r="N76" s="959"/>
      <c r="O76" s="959"/>
      <c r="P76" s="960"/>
      <c r="Q76" s="964">
        <v>993</v>
      </c>
      <c r="R76" s="965"/>
      <c r="S76" s="965"/>
      <c r="T76" s="965"/>
      <c r="U76" s="915"/>
      <c r="V76" s="966">
        <v>898</v>
      </c>
      <c r="W76" s="965"/>
      <c r="X76" s="965"/>
      <c r="Y76" s="965"/>
      <c r="Z76" s="915"/>
      <c r="AA76" s="966">
        <v>95</v>
      </c>
      <c r="AB76" s="965"/>
      <c r="AC76" s="965"/>
      <c r="AD76" s="965"/>
      <c r="AE76" s="915"/>
      <c r="AF76" s="966">
        <v>95</v>
      </c>
      <c r="AG76" s="965"/>
      <c r="AH76" s="965"/>
      <c r="AI76" s="965"/>
      <c r="AJ76" s="915"/>
      <c r="AK76" s="966">
        <v>80</v>
      </c>
      <c r="AL76" s="965"/>
      <c r="AM76" s="965"/>
      <c r="AN76" s="965"/>
      <c r="AO76" s="915"/>
      <c r="AP76" s="966">
        <v>26</v>
      </c>
      <c r="AQ76" s="965"/>
      <c r="AR76" s="965"/>
      <c r="AS76" s="965"/>
      <c r="AT76" s="915"/>
      <c r="AU76" s="966" t="s">
        <v>582</v>
      </c>
      <c r="AV76" s="965"/>
      <c r="AW76" s="965"/>
      <c r="AX76" s="965"/>
      <c r="AY76" s="915"/>
      <c r="AZ76" s="962" t="s">
        <v>595</v>
      </c>
      <c r="BA76" s="962"/>
      <c r="BB76" s="962"/>
      <c r="BC76" s="962"/>
      <c r="BD76" s="963"/>
      <c r="BE76" s="264"/>
      <c r="BF76" s="264"/>
      <c r="BG76" s="264"/>
      <c r="BH76" s="264"/>
      <c r="BI76" s="264"/>
      <c r="BJ76" s="264"/>
      <c r="BK76" s="264"/>
      <c r="BL76" s="264"/>
      <c r="BM76" s="264"/>
      <c r="BN76" s="264"/>
      <c r="BO76" s="264"/>
      <c r="BP76" s="264"/>
      <c r="BQ76" s="261">
        <v>70</v>
      </c>
      <c r="BR76" s="266"/>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5"/>
    </row>
    <row r="77" spans="1:131" s="246" customFormat="1" ht="26.25" customHeight="1" x14ac:dyDescent="0.15">
      <c r="A77" s="260">
        <v>10</v>
      </c>
      <c r="B77" s="958"/>
      <c r="C77" s="959"/>
      <c r="D77" s="959"/>
      <c r="E77" s="959"/>
      <c r="F77" s="959"/>
      <c r="G77" s="959"/>
      <c r="H77" s="959"/>
      <c r="I77" s="959"/>
      <c r="J77" s="959"/>
      <c r="K77" s="959"/>
      <c r="L77" s="959"/>
      <c r="M77" s="959"/>
      <c r="N77" s="959"/>
      <c r="O77" s="959"/>
      <c r="P77" s="960"/>
      <c r="Q77" s="964"/>
      <c r="R77" s="965"/>
      <c r="S77" s="965"/>
      <c r="T77" s="965"/>
      <c r="U77" s="915"/>
      <c r="V77" s="966"/>
      <c r="W77" s="965"/>
      <c r="X77" s="965"/>
      <c r="Y77" s="965"/>
      <c r="Z77" s="915"/>
      <c r="AA77" s="966"/>
      <c r="AB77" s="965"/>
      <c r="AC77" s="965"/>
      <c r="AD77" s="965"/>
      <c r="AE77" s="915"/>
      <c r="AF77" s="966"/>
      <c r="AG77" s="965"/>
      <c r="AH77" s="965"/>
      <c r="AI77" s="965"/>
      <c r="AJ77" s="915"/>
      <c r="AK77" s="966"/>
      <c r="AL77" s="965"/>
      <c r="AM77" s="965"/>
      <c r="AN77" s="965"/>
      <c r="AO77" s="915"/>
      <c r="AP77" s="966"/>
      <c r="AQ77" s="965"/>
      <c r="AR77" s="965"/>
      <c r="AS77" s="965"/>
      <c r="AT77" s="915"/>
      <c r="AU77" s="966"/>
      <c r="AV77" s="965"/>
      <c r="AW77" s="965"/>
      <c r="AX77" s="965"/>
      <c r="AY77" s="915"/>
      <c r="AZ77" s="962"/>
      <c r="BA77" s="962"/>
      <c r="BB77" s="962"/>
      <c r="BC77" s="962"/>
      <c r="BD77" s="963"/>
      <c r="BE77" s="264"/>
      <c r="BF77" s="264"/>
      <c r="BG77" s="264"/>
      <c r="BH77" s="264"/>
      <c r="BI77" s="264"/>
      <c r="BJ77" s="264"/>
      <c r="BK77" s="264"/>
      <c r="BL77" s="264"/>
      <c r="BM77" s="264"/>
      <c r="BN77" s="264"/>
      <c r="BO77" s="264"/>
      <c r="BP77" s="264"/>
      <c r="BQ77" s="261">
        <v>71</v>
      </c>
      <c r="BR77" s="266"/>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5"/>
    </row>
    <row r="78" spans="1:131" s="246" customFormat="1" ht="26.25" customHeight="1" x14ac:dyDescent="0.15">
      <c r="A78" s="260">
        <v>11</v>
      </c>
      <c r="B78" s="958"/>
      <c r="C78" s="959"/>
      <c r="D78" s="959"/>
      <c r="E78" s="959"/>
      <c r="F78" s="959"/>
      <c r="G78" s="959"/>
      <c r="H78" s="959"/>
      <c r="I78" s="959"/>
      <c r="J78" s="959"/>
      <c r="K78" s="959"/>
      <c r="L78" s="959"/>
      <c r="M78" s="959"/>
      <c r="N78" s="959"/>
      <c r="O78" s="959"/>
      <c r="P78" s="960"/>
      <c r="Q78" s="961"/>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2"/>
      <c r="BA78" s="962"/>
      <c r="BB78" s="962"/>
      <c r="BC78" s="962"/>
      <c r="BD78" s="963"/>
      <c r="BE78" s="264"/>
      <c r="BF78" s="264"/>
      <c r="BG78" s="264"/>
      <c r="BH78" s="264"/>
      <c r="BI78" s="264"/>
      <c r="BJ78" s="267"/>
      <c r="BK78" s="267"/>
      <c r="BL78" s="267"/>
      <c r="BM78" s="267"/>
      <c r="BN78" s="267"/>
      <c r="BO78" s="264"/>
      <c r="BP78" s="264"/>
      <c r="BQ78" s="261">
        <v>72</v>
      </c>
      <c r="BR78" s="266"/>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5"/>
    </row>
    <row r="79" spans="1:131" s="246" customFormat="1" ht="26.25" customHeight="1" x14ac:dyDescent="0.15">
      <c r="A79" s="260">
        <v>12</v>
      </c>
      <c r="B79" s="958"/>
      <c r="C79" s="959"/>
      <c r="D79" s="959"/>
      <c r="E79" s="959"/>
      <c r="F79" s="959"/>
      <c r="G79" s="959"/>
      <c r="H79" s="959"/>
      <c r="I79" s="959"/>
      <c r="J79" s="959"/>
      <c r="K79" s="959"/>
      <c r="L79" s="959"/>
      <c r="M79" s="959"/>
      <c r="N79" s="959"/>
      <c r="O79" s="959"/>
      <c r="P79" s="960"/>
      <c r="Q79" s="961"/>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2"/>
      <c r="BA79" s="962"/>
      <c r="BB79" s="962"/>
      <c r="BC79" s="962"/>
      <c r="BD79" s="963"/>
      <c r="BE79" s="264"/>
      <c r="BF79" s="264"/>
      <c r="BG79" s="264"/>
      <c r="BH79" s="264"/>
      <c r="BI79" s="264"/>
      <c r="BJ79" s="267"/>
      <c r="BK79" s="267"/>
      <c r="BL79" s="267"/>
      <c r="BM79" s="267"/>
      <c r="BN79" s="267"/>
      <c r="BO79" s="264"/>
      <c r="BP79" s="264"/>
      <c r="BQ79" s="261">
        <v>73</v>
      </c>
      <c r="BR79" s="266"/>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5"/>
    </row>
    <row r="80" spans="1:131" s="246" customFormat="1" ht="26.25" customHeight="1" x14ac:dyDescent="0.15">
      <c r="A80" s="260">
        <v>13</v>
      </c>
      <c r="B80" s="958"/>
      <c r="C80" s="959"/>
      <c r="D80" s="959"/>
      <c r="E80" s="959"/>
      <c r="F80" s="959"/>
      <c r="G80" s="959"/>
      <c r="H80" s="959"/>
      <c r="I80" s="959"/>
      <c r="J80" s="959"/>
      <c r="K80" s="959"/>
      <c r="L80" s="959"/>
      <c r="M80" s="959"/>
      <c r="N80" s="959"/>
      <c r="O80" s="959"/>
      <c r="P80" s="960"/>
      <c r="Q80" s="961"/>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2"/>
      <c r="BA80" s="962"/>
      <c r="BB80" s="962"/>
      <c r="BC80" s="962"/>
      <c r="BD80" s="963"/>
      <c r="BE80" s="264"/>
      <c r="BF80" s="264"/>
      <c r="BG80" s="264"/>
      <c r="BH80" s="264"/>
      <c r="BI80" s="264"/>
      <c r="BJ80" s="264"/>
      <c r="BK80" s="264"/>
      <c r="BL80" s="264"/>
      <c r="BM80" s="264"/>
      <c r="BN80" s="264"/>
      <c r="BO80" s="264"/>
      <c r="BP80" s="264"/>
      <c r="BQ80" s="261">
        <v>74</v>
      </c>
      <c r="BR80" s="266"/>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5"/>
    </row>
    <row r="81" spans="1:131" s="246" customFormat="1" ht="26.25" customHeight="1" x14ac:dyDescent="0.15">
      <c r="A81" s="260">
        <v>14</v>
      </c>
      <c r="B81" s="958"/>
      <c r="C81" s="959"/>
      <c r="D81" s="959"/>
      <c r="E81" s="959"/>
      <c r="F81" s="959"/>
      <c r="G81" s="959"/>
      <c r="H81" s="959"/>
      <c r="I81" s="959"/>
      <c r="J81" s="959"/>
      <c r="K81" s="959"/>
      <c r="L81" s="959"/>
      <c r="M81" s="959"/>
      <c r="N81" s="959"/>
      <c r="O81" s="959"/>
      <c r="P81" s="960"/>
      <c r="Q81" s="961"/>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2"/>
      <c r="BA81" s="962"/>
      <c r="BB81" s="962"/>
      <c r="BC81" s="962"/>
      <c r="BD81" s="963"/>
      <c r="BE81" s="264"/>
      <c r="BF81" s="264"/>
      <c r="BG81" s="264"/>
      <c r="BH81" s="264"/>
      <c r="BI81" s="264"/>
      <c r="BJ81" s="264"/>
      <c r="BK81" s="264"/>
      <c r="BL81" s="264"/>
      <c r="BM81" s="264"/>
      <c r="BN81" s="264"/>
      <c r="BO81" s="264"/>
      <c r="BP81" s="264"/>
      <c r="BQ81" s="261">
        <v>75</v>
      </c>
      <c r="BR81" s="266"/>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5"/>
    </row>
    <row r="82" spans="1:131" s="246" customFormat="1" ht="26.25" customHeight="1" x14ac:dyDescent="0.15">
      <c r="A82" s="260">
        <v>15</v>
      </c>
      <c r="B82" s="958"/>
      <c r="C82" s="959"/>
      <c r="D82" s="959"/>
      <c r="E82" s="959"/>
      <c r="F82" s="959"/>
      <c r="G82" s="959"/>
      <c r="H82" s="959"/>
      <c r="I82" s="959"/>
      <c r="J82" s="959"/>
      <c r="K82" s="959"/>
      <c r="L82" s="959"/>
      <c r="M82" s="959"/>
      <c r="N82" s="959"/>
      <c r="O82" s="959"/>
      <c r="P82" s="960"/>
      <c r="Q82" s="961"/>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2"/>
      <c r="BA82" s="962"/>
      <c r="BB82" s="962"/>
      <c r="BC82" s="962"/>
      <c r="BD82" s="963"/>
      <c r="BE82" s="264"/>
      <c r="BF82" s="264"/>
      <c r="BG82" s="264"/>
      <c r="BH82" s="264"/>
      <c r="BI82" s="264"/>
      <c r="BJ82" s="264"/>
      <c r="BK82" s="264"/>
      <c r="BL82" s="264"/>
      <c r="BM82" s="264"/>
      <c r="BN82" s="264"/>
      <c r="BO82" s="264"/>
      <c r="BP82" s="264"/>
      <c r="BQ82" s="261">
        <v>76</v>
      </c>
      <c r="BR82" s="266"/>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5"/>
    </row>
    <row r="83" spans="1:131" s="246" customFormat="1" ht="26.25" customHeight="1" x14ac:dyDescent="0.15">
      <c r="A83" s="260">
        <v>16</v>
      </c>
      <c r="B83" s="958"/>
      <c r="C83" s="959"/>
      <c r="D83" s="959"/>
      <c r="E83" s="959"/>
      <c r="F83" s="959"/>
      <c r="G83" s="959"/>
      <c r="H83" s="959"/>
      <c r="I83" s="959"/>
      <c r="J83" s="959"/>
      <c r="K83" s="959"/>
      <c r="L83" s="959"/>
      <c r="M83" s="959"/>
      <c r="N83" s="959"/>
      <c r="O83" s="959"/>
      <c r="P83" s="960"/>
      <c r="Q83" s="961"/>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2"/>
      <c r="BA83" s="962"/>
      <c r="BB83" s="962"/>
      <c r="BC83" s="962"/>
      <c r="BD83" s="963"/>
      <c r="BE83" s="264"/>
      <c r="BF83" s="264"/>
      <c r="BG83" s="264"/>
      <c r="BH83" s="264"/>
      <c r="BI83" s="264"/>
      <c r="BJ83" s="264"/>
      <c r="BK83" s="264"/>
      <c r="BL83" s="264"/>
      <c r="BM83" s="264"/>
      <c r="BN83" s="264"/>
      <c r="BO83" s="264"/>
      <c r="BP83" s="264"/>
      <c r="BQ83" s="261">
        <v>77</v>
      </c>
      <c r="BR83" s="266"/>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5"/>
    </row>
    <row r="84" spans="1:131" s="246" customFormat="1" ht="26.25" customHeight="1" x14ac:dyDescent="0.15">
      <c r="A84" s="260">
        <v>17</v>
      </c>
      <c r="B84" s="958"/>
      <c r="C84" s="959"/>
      <c r="D84" s="959"/>
      <c r="E84" s="959"/>
      <c r="F84" s="959"/>
      <c r="G84" s="959"/>
      <c r="H84" s="959"/>
      <c r="I84" s="959"/>
      <c r="J84" s="959"/>
      <c r="K84" s="959"/>
      <c r="L84" s="959"/>
      <c r="M84" s="959"/>
      <c r="N84" s="959"/>
      <c r="O84" s="959"/>
      <c r="P84" s="960"/>
      <c r="Q84" s="961"/>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2"/>
      <c r="BA84" s="962"/>
      <c r="BB84" s="962"/>
      <c r="BC84" s="962"/>
      <c r="BD84" s="963"/>
      <c r="BE84" s="264"/>
      <c r="BF84" s="264"/>
      <c r="BG84" s="264"/>
      <c r="BH84" s="264"/>
      <c r="BI84" s="264"/>
      <c r="BJ84" s="264"/>
      <c r="BK84" s="264"/>
      <c r="BL84" s="264"/>
      <c r="BM84" s="264"/>
      <c r="BN84" s="264"/>
      <c r="BO84" s="264"/>
      <c r="BP84" s="264"/>
      <c r="BQ84" s="261">
        <v>78</v>
      </c>
      <c r="BR84" s="266"/>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5"/>
    </row>
    <row r="85" spans="1:131" s="246" customFormat="1" ht="26.25" customHeight="1" x14ac:dyDescent="0.15">
      <c r="A85" s="260">
        <v>18</v>
      </c>
      <c r="B85" s="958"/>
      <c r="C85" s="959"/>
      <c r="D85" s="959"/>
      <c r="E85" s="959"/>
      <c r="F85" s="959"/>
      <c r="G85" s="959"/>
      <c r="H85" s="959"/>
      <c r="I85" s="959"/>
      <c r="J85" s="959"/>
      <c r="K85" s="959"/>
      <c r="L85" s="959"/>
      <c r="M85" s="959"/>
      <c r="N85" s="959"/>
      <c r="O85" s="959"/>
      <c r="P85" s="960"/>
      <c r="Q85" s="961"/>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2"/>
      <c r="BA85" s="962"/>
      <c r="BB85" s="962"/>
      <c r="BC85" s="962"/>
      <c r="BD85" s="963"/>
      <c r="BE85" s="264"/>
      <c r="BF85" s="264"/>
      <c r="BG85" s="264"/>
      <c r="BH85" s="264"/>
      <c r="BI85" s="264"/>
      <c r="BJ85" s="264"/>
      <c r="BK85" s="264"/>
      <c r="BL85" s="264"/>
      <c r="BM85" s="264"/>
      <c r="BN85" s="264"/>
      <c r="BO85" s="264"/>
      <c r="BP85" s="264"/>
      <c r="BQ85" s="261">
        <v>79</v>
      </c>
      <c r="BR85" s="266"/>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5"/>
    </row>
    <row r="86" spans="1:131" s="246" customFormat="1" ht="26.25" customHeight="1" x14ac:dyDescent="0.15">
      <c r="A86" s="260">
        <v>19</v>
      </c>
      <c r="B86" s="958"/>
      <c r="C86" s="959"/>
      <c r="D86" s="959"/>
      <c r="E86" s="959"/>
      <c r="F86" s="959"/>
      <c r="G86" s="959"/>
      <c r="H86" s="959"/>
      <c r="I86" s="959"/>
      <c r="J86" s="959"/>
      <c r="K86" s="959"/>
      <c r="L86" s="959"/>
      <c r="M86" s="959"/>
      <c r="N86" s="959"/>
      <c r="O86" s="959"/>
      <c r="P86" s="960"/>
      <c r="Q86" s="961"/>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2"/>
      <c r="BA86" s="962"/>
      <c r="BB86" s="962"/>
      <c r="BC86" s="962"/>
      <c r="BD86" s="963"/>
      <c r="BE86" s="264"/>
      <c r="BF86" s="264"/>
      <c r="BG86" s="264"/>
      <c r="BH86" s="264"/>
      <c r="BI86" s="264"/>
      <c r="BJ86" s="264"/>
      <c r="BK86" s="264"/>
      <c r="BL86" s="264"/>
      <c r="BM86" s="264"/>
      <c r="BN86" s="264"/>
      <c r="BO86" s="264"/>
      <c r="BP86" s="264"/>
      <c r="BQ86" s="261">
        <v>80</v>
      </c>
      <c r="BR86" s="266"/>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5"/>
    </row>
    <row r="87" spans="1:131" s="246" customFormat="1" ht="26.25" customHeight="1" x14ac:dyDescent="0.15">
      <c r="A87" s="268">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4"/>
      <c r="BF87" s="264"/>
      <c r="BG87" s="264"/>
      <c r="BH87" s="264"/>
      <c r="BI87" s="264"/>
      <c r="BJ87" s="264"/>
      <c r="BK87" s="264"/>
      <c r="BL87" s="264"/>
      <c r="BM87" s="264"/>
      <c r="BN87" s="264"/>
      <c r="BO87" s="264"/>
      <c r="BP87" s="264"/>
      <c r="BQ87" s="261">
        <v>81</v>
      </c>
      <c r="BR87" s="266"/>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5"/>
    </row>
    <row r="88" spans="1:131" s="246" customFormat="1" ht="26.25" customHeight="1" thickBot="1" x14ac:dyDescent="0.2">
      <c r="A88" s="263" t="s">
        <v>390</v>
      </c>
      <c r="B88" s="875" t="s">
        <v>422</v>
      </c>
      <c r="C88" s="876"/>
      <c r="D88" s="876"/>
      <c r="E88" s="876"/>
      <c r="F88" s="876"/>
      <c r="G88" s="876"/>
      <c r="H88" s="876"/>
      <c r="I88" s="876"/>
      <c r="J88" s="876"/>
      <c r="K88" s="876"/>
      <c r="L88" s="876"/>
      <c r="M88" s="876"/>
      <c r="N88" s="876"/>
      <c r="O88" s="876"/>
      <c r="P88" s="877"/>
      <c r="Q88" s="923"/>
      <c r="R88" s="924"/>
      <c r="S88" s="924"/>
      <c r="T88" s="924"/>
      <c r="U88" s="924"/>
      <c r="V88" s="924"/>
      <c r="W88" s="924"/>
      <c r="X88" s="924"/>
      <c r="Y88" s="924"/>
      <c r="Z88" s="924"/>
      <c r="AA88" s="924"/>
      <c r="AB88" s="924"/>
      <c r="AC88" s="924"/>
      <c r="AD88" s="924"/>
      <c r="AE88" s="924"/>
      <c r="AF88" s="927">
        <v>8173</v>
      </c>
      <c r="AG88" s="927"/>
      <c r="AH88" s="927"/>
      <c r="AI88" s="927"/>
      <c r="AJ88" s="927"/>
      <c r="AK88" s="924"/>
      <c r="AL88" s="924"/>
      <c r="AM88" s="924"/>
      <c r="AN88" s="924"/>
      <c r="AO88" s="924"/>
      <c r="AP88" s="927">
        <v>2234</v>
      </c>
      <c r="AQ88" s="927"/>
      <c r="AR88" s="927"/>
      <c r="AS88" s="927"/>
      <c r="AT88" s="927"/>
      <c r="AU88" s="927">
        <v>197</v>
      </c>
      <c r="AV88" s="927"/>
      <c r="AW88" s="927"/>
      <c r="AX88" s="927"/>
      <c r="AY88" s="927"/>
      <c r="AZ88" s="932"/>
      <c r="BA88" s="932"/>
      <c r="BB88" s="932"/>
      <c r="BC88" s="932"/>
      <c r="BD88" s="933"/>
      <c r="BE88" s="264"/>
      <c r="BF88" s="264"/>
      <c r="BG88" s="264"/>
      <c r="BH88" s="264"/>
      <c r="BI88" s="264"/>
      <c r="BJ88" s="264"/>
      <c r="BK88" s="264"/>
      <c r="BL88" s="264"/>
      <c r="BM88" s="264"/>
      <c r="BN88" s="264"/>
      <c r="BO88" s="264"/>
      <c r="BP88" s="264"/>
      <c r="BQ88" s="261">
        <v>82</v>
      </c>
      <c r="BR88" s="266"/>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390</v>
      </c>
      <c r="BR102" s="875" t="s">
        <v>423</v>
      </c>
      <c r="BS102" s="876"/>
      <c r="BT102" s="876"/>
      <c r="BU102" s="876"/>
      <c r="BV102" s="876"/>
      <c r="BW102" s="876"/>
      <c r="BX102" s="876"/>
      <c r="BY102" s="876"/>
      <c r="BZ102" s="876"/>
      <c r="CA102" s="876"/>
      <c r="CB102" s="876"/>
      <c r="CC102" s="876"/>
      <c r="CD102" s="876"/>
      <c r="CE102" s="876"/>
      <c r="CF102" s="876"/>
      <c r="CG102" s="877"/>
      <c r="CH102" s="974"/>
      <c r="CI102" s="975"/>
      <c r="CJ102" s="975"/>
      <c r="CK102" s="975"/>
      <c r="CL102" s="976"/>
      <c r="CM102" s="974"/>
      <c r="CN102" s="975"/>
      <c r="CO102" s="975"/>
      <c r="CP102" s="975"/>
      <c r="CQ102" s="976"/>
      <c r="CR102" s="977"/>
      <c r="CS102" s="935"/>
      <c r="CT102" s="935"/>
      <c r="CU102" s="935"/>
      <c r="CV102" s="978"/>
      <c r="CW102" s="977"/>
      <c r="CX102" s="935"/>
      <c r="CY102" s="935"/>
      <c r="CZ102" s="935"/>
      <c r="DA102" s="978"/>
      <c r="DB102" s="977"/>
      <c r="DC102" s="935"/>
      <c r="DD102" s="935"/>
      <c r="DE102" s="935"/>
      <c r="DF102" s="978"/>
      <c r="DG102" s="977"/>
      <c r="DH102" s="935"/>
      <c r="DI102" s="935"/>
      <c r="DJ102" s="935"/>
      <c r="DK102" s="978"/>
      <c r="DL102" s="977"/>
      <c r="DM102" s="935"/>
      <c r="DN102" s="935"/>
      <c r="DO102" s="935"/>
      <c r="DP102" s="978"/>
      <c r="DQ102" s="977"/>
      <c r="DR102" s="935"/>
      <c r="DS102" s="935"/>
      <c r="DT102" s="935"/>
      <c r="DU102" s="978"/>
      <c r="DV102" s="1001"/>
      <c r="DW102" s="1002"/>
      <c r="DX102" s="1002"/>
      <c r="DY102" s="1002"/>
      <c r="DZ102" s="1003"/>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04" t="s">
        <v>424</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05" t="s">
        <v>425</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426</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427</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06" t="s">
        <v>428</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429</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5" customFormat="1" ht="26.25" customHeight="1" x14ac:dyDescent="0.15">
      <c r="A109" s="999" t="s">
        <v>430</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431</v>
      </c>
      <c r="AB109" s="980"/>
      <c r="AC109" s="980"/>
      <c r="AD109" s="980"/>
      <c r="AE109" s="981"/>
      <c r="AF109" s="979" t="s">
        <v>308</v>
      </c>
      <c r="AG109" s="980"/>
      <c r="AH109" s="980"/>
      <c r="AI109" s="980"/>
      <c r="AJ109" s="981"/>
      <c r="AK109" s="979" t="s">
        <v>307</v>
      </c>
      <c r="AL109" s="980"/>
      <c r="AM109" s="980"/>
      <c r="AN109" s="980"/>
      <c r="AO109" s="981"/>
      <c r="AP109" s="979" t="s">
        <v>432</v>
      </c>
      <c r="AQ109" s="980"/>
      <c r="AR109" s="980"/>
      <c r="AS109" s="980"/>
      <c r="AT109" s="982"/>
      <c r="AU109" s="999" t="s">
        <v>430</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431</v>
      </c>
      <c r="BR109" s="980"/>
      <c r="BS109" s="980"/>
      <c r="BT109" s="980"/>
      <c r="BU109" s="981"/>
      <c r="BV109" s="979" t="s">
        <v>308</v>
      </c>
      <c r="BW109" s="980"/>
      <c r="BX109" s="980"/>
      <c r="BY109" s="980"/>
      <c r="BZ109" s="981"/>
      <c r="CA109" s="979" t="s">
        <v>307</v>
      </c>
      <c r="CB109" s="980"/>
      <c r="CC109" s="980"/>
      <c r="CD109" s="980"/>
      <c r="CE109" s="981"/>
      <c r="CF109" s="1000" t="s">
        <v>432</v>
      </c>
      <c r="CG109" s="1000"/>
      <c r="CH109" s="1000"/>
      <c r="CI109" s="1000"/>
      <c r="CJ109" s="1000"/>
      <c r="CK109" s="979" t="s">
        <v>433</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431</v>
      </c>
      <c r="DH109" s="980"/>
      <c r="DI109" s="980"/>
      <c r="DJ109" s="980"/>
      <c r="DK109" s="981"/>
      <c r="DL109" s="979" t="s">
        <v>308</v>
      </c>
      <c r="DM109" s="980"/>
      <c r="DN109" s="980"/>
      <c r="DO109" s="980"/>
      <c r="DP109" s="981"/>
      <c r="DQ109" s="979" t="s">
        <v>307</v>
      </c>
      <c r="DR109" s="980"/>
      <c r="DS109" s="980"/>
      <c r="DT109" s="980"/>
      <c r="DU109" s="981"/>
      <c r="DV109" s="979" t="s">
        <v>432</v>
      </c>
      <c r="DW109" s="980"/>
      <c r="DX109" s="980"/>
      <c r="DY109" s="980"/>
      <c r="DZ109" s="982"/>
    </row>
    <row r="110" spans="1:131" s="245" customFormat="1" ht="26.25" customHeight="1" x14ac:dyDescent="0.15">
      <c r="A110" s="983" t="s">
        <v>434</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612047</v>
      </c>
      <c r="AB110" s="987"/>
      <c r="AC110" s="987"/>
      <c r="AD110" s="987"/>
      <c r="AE110" s="988"/>
      <c r="AF110" s="989">
        <v>656080</v>
      </c>
      <c r="AG110" s="987"/>
      <c r="AH110" s="987"/>
      <c r="AI110" s="987"/>
      <c r="AJ110" s="988"/>
      <c r="AK110" s="989">
        <v>629684</v>
      </c>
      <c r="AL110" s="987"/>
      <c r="AM110" s="987"/>
      <c r="AN110" s="987"/>
      <c r="AO110" s="988"/>
      <c r="AP110" s="990">
        <v>17.5</v>
      </c>
      <c r="AQ110" s="991"/>
      <c r="AR110" s="991"/>
      <c r="AS110" s="991"/>
      <c r="AT110" s="992"/>
      <c r="AU110" s="993" t="s">
        <v>73</v>
      </c>
      <c r="AV110" s="994"/>
      <c r="AW110" s="994"/>
      <c r="AX110" s="994"/>
      <c r="AY110" s="994"/>
      <c r="AZ110" s="1035" t="s">
        <v>435</v>
      </c>
      <c r="BA110" s="984"/>
      <c r="BB110" s="984"/>
      <c r="BC110" s="984"/>
      <c r="BD110" s="984"/>
      <c r="BE110" s="984"/>
      <c r="BF110" s="984"/>
      <c r="BG110" s="984"/>
      <c r="BH110" s="984"/>
      <c r="BI110" s="984"/>
      <c r="BJ110" s="984"/>
      <c r="BK110" s="984"/>
      <c r="BL110" s="984"/>
      <c r="BM110" s="984"/>
      <c r="BN110" s="984"/>
      <c r="BO110" s="984"/>
      <c r="BP110" s="985"/>
      <c r="BQ110" s="1021">
        <v>7543760</v>
      </c>
      <c r="BR110" s="1022"/>
      <c r="BS110" s="1022"/>
      <c r="BT110" s="1022"/>
      <c r="BU110" s="1022"/>
      <c r="BV110" s="1022">
        <v>7317327</v>
      </c>
      <c r="BW110" s="1022"/>
      <c r="BX110" s="1022"/>
      <c r="BY110" s="1022"/>
      <c r="BZ110" s="1022"/>
      <c r="CA110" s="1022">
        <v>7293323</v>
      </c>
      <c r="CB110" s="1022"/>
      <c r="CC110" s="1022"/>
      <c r="CD110" s="1022"/>
      <c r="CE110" s="1022"/>
      <c r="CF110" s="1036">
        <v>202.3</v>
      </c>
      <c r="CG110" s="1037"/>
      <c r="CH110" s="1037"/>
      <c r="CI110" s="1037"/>
      <c r="CJ110" s="1037"/>
      <c r="CK110" s="1038" t="s">
        <v>436</v>
      </c>
      <c r="CL110" s="1039"/>
      <c r="CM110" s="1018" t="s">
        <v>437</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136</v>
      </c>
      <c r="DH110" s="1022"/>
      <c r="DI110" s="1022"/>
      <c r="DJ110" s="1022"/>
      <c r="DK110" s="1022"/>
      <c r="DL110" s="1022" t="s">
        <v>136</v>
      </c>
      <c r="DM110" s="1022"/>
      <c r="DN110" s="1022"/>
      <c r="DO110" s="1022"/>
      <c r="DP110" s="1022"/>
      <c r="DQ110" s="1022" t="s">
        <v>136</v>
      </c>
      <c r="DR110" s="1022"/>
      <c r="DS110" s="1022"/>
      <c r="DT110" s="1022"/>
      <c r="DU110" s="1022"/>
      <c r="DV110" s="1023" t="s">
        <v>136</v>
      </c>
      <c r="DW110" s="1023"/>
      <c r="DX110" s="1023"/>
      <c r="DY110" s="1023"/>
      <c r="DZ110" s="1024"/>
    </row>
    <row r="111" spans="1:131" s="245" customFormat="1" ht="26.25" customHeight="1" x14ac:dyDescent="0.15">
      <c r="A111" s="1025" t="s">
        <v>438</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136</v>
      </c>
      <c r="AB111" s="1029"/>
      <c r="AC111" s="1029"/>
      <c r="AD111" s="1029"/>
      <c r="AE111" s="1030"/>
      <c r="AF111" s="1031" t="s">
        <v>136</v>
      </c>
      <c r="AG111" s="1029"/>
      <c r="AH111" s="1029"/>
      <c r="AI111" s="1029"/>
      <c r="AJ111" s="1030"/>
      <c r="AK111" s="1031" t="s">
        <v>136</v>
      </c>
      <c r="AL111" s="1029"/>
      <c r="AM111" s="1029"/>
      <c r="AN111" s="1029"/>
      <c r="AO111" s="1030"/>
      <c r="AP111" s="1032" t="s">
        <v>136</v>
      </c>
      <c r="AQ111" s="1033"/>
      <c r="AR111" s="1033"/>
      <c r="AS111" s="1033"/>
      <c r="AT111" s="1034"/>
      <c r="AU111" s="995"/>
      <c r="AV111" s="996"/>
      <c r="AW111" s="996"/>
      <c r="AX111" s="996"/>
      <c r="AY111" s="996"/>
      <c r="AZ111" s="1044" t="s">
        <v>439</v>
      </c>
      <c r="BA111" s="1045"/>
      <c r="BB111" s="1045"/>
      <c r="BC111" s="1045"/>
      <c r="BD111" s="1045"/>
      <c r="BE111" s="1045"/>
      <c r="BF111" s="1045"/>
      <c r="BG111" s="1045"/>
      <c r="BH111" s="1045"/>
      <c r="BI111" s="1045"/>
      <c r="BJ111" s="1045"/>
      <c r="BK111" s="1045"/>
      <c r="BL111" s="1045"/>
      <c r="BM111" s="1045"/>
      <c r="BN111" s="1045"/>
      <c r="BO111" s="1045"/>
      <c r="BP111" s="1046"/>
      <c r="BQ111" s="1014" t="s">
        <v>136</v>
      </c>
      <c r="BR111" s="1015"/>
      <c r="BS111" s="1015"/>
      <c r="BT111" s="1015"/>
      <c r="BU111" s="1015"/>
      <c r="BV111" s="1015" t="s">
        <v>136</v>
      </c>
      <c r="BW111" s="1015"/>
      <c r="BX111" s="1015"/>
      <c r="BY111" s="1015"/>
      <c r="BZ111" s="1015"/>
      <c r="CA111" s="1015" t="s">
        <v>136</v>
      </c>
      <c r="CB111" s="1015"/>
      <c r="CC111" s="1015"/>
      <c r="CD111" s="1015"/>
      <c r="CE111" s="1015"/>
      <c r="CF111" s="1009" t="s">
        <v>136</v>
      </c>
      <c r="CG111" s="1010"/>
      <c r="CH111" s="1010"/>
      <c r="CI111" s="1010"/>
      <c r="CJ111" s="1010"/>
      <c r="CK111" s="1040"/>
      <c r="CL111" s="1041"/>
      <c r="CM111" s="1011" t="s">
        <v>440</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136</v>
      </c>
      <c r="DH111" s="1015"/>
      <c r="DI111" s="1015"/>
      <c r="DJ111" s="1015"/>
      <c r="DK111" s="1015"/>
      <c r="DL111" s="1015" t="s">
        <v>136</v>
      </c>
      <c r="DM111" s="1015"/>
      <c r="DN111" s="1015"/>
      <c r="DO111" s="1015"/>
      <c r="DP111" s="1015"/>
      <c r="DQ111" s="1015" t="s">
        <v>136</v>
      </c>
      <c r="DR111" s="1015"/>
      <c r="DS111" s="1015"/>
      <c r="DT111" s="1015"/>
      <c r="DU111" s="1015"/>
      <c r="DV111" s="1016" t="s">
        <v>136</v>
      </c>
      <c r="DW111" s="1016"/>
      <c r="DX111" s="1016"/>
      <c r="DY111" s="1016"/>
      <c r="DZ111" s="1017"/>
    </row>
    <row r="112" spans="1:131" s="245" customFormat="1" ht="26.25" customHeight="1" x14ac:dyDescent="0.15">
      <c r="A112" s="1047" t="s">
        <v>441</v>
      </c>
      <c r="B112" s="1048"/>
      <c r="C112" s="1045" t="s">
        <v>442</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136</v>
      </c>
      <c r="AB112" s="1054"/>
      <c r="AC112" s="1054"/>
      <c r="AD112" s="1054"/>
      <c r="AE112" s="1055"/>
      <c r="AF112" s="1056" t="s">
        <v>136</v>
      </c>
      <c r="AG112" s="1054"/>
      <c r="AH112" s="1054"/>
      <c r="AI112" s="1054"/>
      <c r="AJ112" s="1055"/>
      <c r="AK112" s="1056" t="s">
        <v>136</v>
      </c>
      <c r="AL112" s="1054"/>
      <c r="AM112" s="1054"/>
      <c r="AN112" s="1054"/>
      <c r="AO112" s="1055"/>
      <c r="AP112" s="1057" t="s">
        <v>136</v>
      </c>
      <c r="AQ112" s="1058"/>
      <c r="AR112" s="1058"/>
      <c r="AS112" s="1058"/>
      <c r="AT112" s="1059"/>
      <c r="AU112" s="995"/>
      <c r="AV112" s="996"/>
      <c r="AW112" s="996"/>
      <c r="AX112" s="996"/>
      <c r="AY112" s="996"/>
      <c r="AZ112" s="1044" t="s">
        <v>443</v>
      </c>
      <c r="BA112" s="1045"/>
      <c r="BB112" s="1045"/>
      <c r="BC112" s="1045"/>
      <c r="BD112" s="1045"/>
      <c r="BE112" s="1045"/>
      <c r="BF112" s="1045"/>
      <c r="BG112" s="1045"/>
      <c r="BH112" s="1045"/>
      <c r="BI112" s="1045"/>
      <c r="BJ112" s="1045"/>
      <c r="BK112" s="1045"/>
      <c r="BL112" s="1045"/>
      <c r="BM112" s="1045"/>
      <c r="BN112" s="1045"/>
      <c r="BO112" s="1045"/>
      <c r="BP112" s="1046"/>
      <c r="BQ112" s="1014">
        <v>3567059</v>
      </c>
      <c r="BR112" s="1015"/>
      <c r="BS112" s="1015"/>
      <c r="BT112" s="1015"/>
      <c r="BU112" s="1015"/>
      <c r="BV112" s="1015">
        <v>3170109</v>
      </c>
      <c r="BW112" s="1015"/>
      <c r="BX112" s="1015"/>
      <c r="BY112" s="1015"/>
      <c r="BZ112" s="1015"/>
      <c r="CA112" s="1015">
        <v>3038827</v>
      </c>
      <c r="CB112" s="1015"/>
      <c r="CC112" s="1015"/>
      <c r="CD112" s="1015"/>
      <c r="CE112" s="1015"/>
      <c r="CF112" s="1009">
        <v>84.3</v>
      </c>
      <c r="CG112" s="1010"/>
      <c r="CH112" s="1010"/>
      <c r="CI112" s="1010"/>
      <c r="CJ112" s="1010"/>
      <c r="CK112" s="1040"/>
      <c r="CL112" s="1041"/>
      <c r="CM112" s="1011" t="s">
        <v>444</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136</v>
      </c>
      <c r="DH112" s="1015"/>
      <c r="DI112" s="1015"/>
      <c r="DJ112" s="1015"/>
      <c r="DK112" s="1015"/>
      <c r="DL112" s="1015" t="s">
        <v>136</v>
      </c>
      <c r="DM112" s="1015"/>
      <c r="DN112" s="1015"/>
      <c r="DO112" s="1015"/>
      <c r="DP112" s="1015"/>
      <c r="DQ112" s="1015" t="s">
        <v>136</v>
      </c>
      <c r="DR112" s="1015"/>
      <c r="DS112" s="1015"/>
      <c r="DT112" s="1015"/>
      <c r="DU112" s="1015"/>
      <c r="DV112" s="1016" t="s">
        <v>136</v>
      </c>
      <c r="DW112" s="1016"/>
      <c r="DX112" s="1016"/>
      <c r="DY112" s="1016"/>
      <c r="DZ112" s="1017"/>
    </row>
    <row r="113" spans="1:130" s="245" customFormat="1" ht="26.25" customHeight="1" x14ac:dyDescent="0.15">
      <c r="A113" s="1049"/>
      <c r="B113" s="1050"/>
      <c r="C113" s="1045" t="s">
        <v>445</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366386</v>
      </c>
      <c r="AB113" s="1029"/>
      <c r="AC113" s="1029"/>
      <c r="AD113" s="1029"/>
      <c r="AE113" s="1030"/>
      <c r="AF113" s="1031">
        <v>363446</v>
      </c>
      <c r="AG113" s="1029"/>
      <c r="AH113" s="1029"/>
      <c r="AI113" s="1029"/>
      <c r="AJ113" s="1030"/>
      <c r="AK113" s="1031">
        <v>393802</v>
      </c>
      <c r="AL113" s="1029"/>
      <c r="AM113" s="1029"/>
      <c r="AN113" s="1029"/>
      <c r="AO113" s="1030"/>
      <c r="AP113" s="1032">
        <v>10.9</v>
      </c>
      <c r="AQ113" s="1033"/>
      <c r="AR113" s="1033"/>
      <c r="AS113" s="1033"/>
      <c r="AT113" s="1034"/>
      <c r="AU113" s="995"/>
      <c r="AV113" s="996"/>
      <c r="AW113" s="996"/>
      <c r="AX113" s="996"/>
      <c r="AY113" s="996"/>
      <c r="AZ113" s="1044" t="s">
        <v>446</v>
      </c>
      <c r="BA113" s="1045"/>
      <c r="BB113" s="1045"/>
      <c r="BC113" s="1045"/>
      <c r="BD113" s="1045"/>
      <c r="BE113" s="1045"/>
      <c r="BF113" s="1045"/>
      <c r="BG113" s="1045"/>
      <c r="BH113" s="1045"/>
      <c r="BI113" s="1045"/>
      <c r="BJ113" s="1045"/>
      <c r="BK113" s="1045"/>
      <c r="BL113" s="1045"/>
      <c r="BM113" s="1045"/>
      <c r="BN113" s="1045"/>
      <c r="BO113" s="1045"/>
      <c r="BP113" s="1046"/>
      <c r="BQ113" s="1014">
        <v>280402</v>
      </c>
      <c r="BR113" s="1015"/>
      <c r="BS113" s="1015"/>
      <c r="BT113" s="1015"/>
      <c r="BU113" s="1015"/>
      <c r="BV113" s="1015">
        <v>220452</v>
      </c>
      <c r="BW113" s="1015"/>
      <c r="BX113" s="1015"/>
      <c r="BY113" s="1015"/>
      <c r="BZ113" s="1015"/>
      <c r="CA113" s="1015">
        <v>197980</v>
      </c>
      <c r="CB113" s="1015"/>
      <c r="CC113" s="1015"/>
      <c r="CD113" s="1015"/>
      <c r="CE113" s="1015"/>
      <c r="CF113" s="1009">
        <v>5.5</v>
      </c>
      <c r="CG113" s="1010"/>
      <c r="CH113" s="1010"/>
      <c r="CI113" s="1010"/>
      <c r="CJ113" s="1010"/>
      <c r="CK113" s="1040"/>
      <c r="CL113" s="1041"/>
      <c r="CM113" s="1011" t="s">
        <v>447</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136</v>
      </c>
      <c r="DH113" s="1054"/>
      <c r="DI113" s="1054"/>
      <c r="DJ113" s="1054"/>
      <c r="DK113" s="1055"/>
      <c r="DL113" s="1056" t="s">
        <v>136</v>
      </c>
      <c r="DM113" s="1054"/>
      <c r="DN113" s="1054"/>
      <c r="DO113" s="1054"/>
      <c r="DP113" s="1055"/>
      <c r="DQ113" s="1056" t="s">
        <v>136</v>
      </c>
      <c r="DR113" s="1054"/>
      <c r="DS113" s="1054"/>
      <c r="DT113" s="1054"/>
      <c r="DU113" s="1055"/>
      <c r="DV113" s="1057" t="s">
        <v>136</v>
      </c>
      <c r="DW113" s="1058"/>
      <c r="DX113" s="1058"/>
      <c r="DY113" s="1058"/>
      <c r="DZ113" s="1059"/>
    </row>
    <row r="114" spans="1:130" s="245" customFormat="1" ht="26.25" customHeight="1" x14ac:dyDescent="0.15">
      <c r="A114" s="1049"/>
      <c r="B114" s="1050"/>
      <c r="C114" s="1045" t="s">
        <v>448</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38265</v>
      </c>
      <c r="AB114" s="1054"/>
      <c r="AC114" s="1054"/>
      <c r="AD114" s="1054"/>
      <c r="AE114" s="1055"/>
      <c r="AF114" s="1056">
        <v>32698</v>
      </c>
      <c r="AG114" s="1054"/>
      <c r="AH114" s="1054"/>
      <c r="AI114" s="1054"/>
      <c r="AJ114" s="1055"/>
      <c r="AK114" s="1056">
        <v>25372</v>
      </c>
      <c r="AL114" s="1054"/>
      <c r="AM114" s="1054"/>
      <c r="AN114" s="1054"/>
      <c r="AO114" s="1055"/>
      <c r="AP114" s="1057">
        <v>0.7</v>
      </c>
      <c r="AQ114" s="1058"/>
      <c r="AR114" s="1058"/>
      <c r="AS114" s="1058"/>
      <c r="AT114" s="1059"/>
      <c r="AU114" s="995"/>
      <c r="AV114" s="996"/>
      <c r="AW114" s="996"/>
      <c r="AX114" s="996"/>
      <c r="AY114" s="996"/>
      <c r="AZ114" s="1044" t="s">
        <v>449</v>
      </c>
      <c r="BA114" s="1045"/>
      <c r="BB114" s="1045"/>
      <c r="BC114" s="1045"/>
      <c r="BD114" s="1045"/>
      <c r="BE114" s="1045"/>
      <c r="BF114" s="1045"/>
      <c r="BG114" s="1045"/>
      <c r="BH114" s="1045"/>
      <c r="BI114" s="1045"/>
      <c r="BJ114" s="1045"/>
      <c r="BK114" s="1045"/>
      <c r="BL114" s="1045"/>
      <c r="BM114" s="1045"/>
      <c r="BN114" s="1045"/>
      <c r="BO114" s="1045"/>
      <c r="BP114" s="1046"/>
      <c r="BQ114" s="1014">
        <v>509552</v>
      </c>
      <c r="BR114" s="1015"/>
      <c r="BS114" s="1015"/>
      <c r="BT114" s="1015"/>
      <c r="BU114" s="1015"/>
      <c r="BV114" s="1015">
        <v>489920</v>
      </c>
      <c r="BW114" s="1015"/>
      <c r="BX114" s="1015"/>
      <c r="BY114" s="1015"/>
      <c r="BZ114" s="1015"/>
      <c r="CA114" s="1015">
        <v>576892</v>
      </c>
      <c r="CB114" s="1015"/>
      <c r="CC114" s="1015"/>
      <c r="CD114" s="1015"/>
      <c r="CE114" s="1015"/>
      <c r="CF114" s="1009">
        <v>16</v>
      </c>
      <c r="CG114" s="1010"/>
      <c r="CH114" s="1010"/>
      <c r="CI114" s="1010"/>
      <c r="CJ114" s="1010"/>
      <c r="CK114" s="1040"/>
      <c r="CL114" s="1041"/>
      <c r="CM114" s="1011" t="s">
        <v>450</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136</v>
      </c>
      <c r="DH114" s="1054"/>
      <c r="DI114" s="1054"/>
      <c r="DJ114" s="1054"/>
      <c r="DK114" s="1055"/>
      <c r="DL114" s="1056" t="s">
        <v>136</v>
      </c>
      <c r="DM114" s="1054"/>
      <c r="DN114" s="1054"/>
      <c r="DO114" s="1054"/>
      <c r="DP114" s="1055"/>
      <c r="DQ114" s="1056" t="s">
        <v>136</v>
      </c>
      <c r="DR114" s="1054"/>
      <c r="DS114" s="1054"/>
      <c r="DT114" s="1054"/>
      <c r="DU114" s="1055"/>
      <c r="DV114" s="1057" t="s">
        <v>136</v>
      </c>
      <c r="DW114" s="1058"/>
      <c r="DX114" s="1058"/>
      <c r="DY114" s="1058"/>
      <c r="DZ114" s="1059"/>
    </row>
    <row r="115" spans="1:130" s="245" customFormat="1" ht="26.25" customHeight="1" x14ac:dyDescent="0.15">
      <c r="A115" s="1049"/>
      <c r="B115" s="1050"/>
      <c r="C115" s="1045" t="s">
        <v>451</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t="s">
        <v>136</v>
      </c>
      <c r="AB115" s="1029"/>
      <c r="AC115" s="1029"/>
      <c r="AD115" s="1029"/>
      <c r="AE115" s="1030"/>
      <c r="AF115" s="1031" t="s">
        <v>136</v>
      </c>
      <c r="AG115" s="1029"/>
      <c r="AH115" s="1029"/>
      <c r="AI115" s="1029"/>
      <c r="AJ115" s="1030"/>
      <c r="AK115" s="1031" t="s">
        <v>136</v>
      </c>
      <c r="AL115" s="1029"/>
      <c r="AM115" s="1029"/>
      <c r="AN115" s="1029"/>
      <c r="AO115" s="1030"/>
      <c r="AP115" s="1032" t="s">
        <v>136</v>
      </c>
      <c r="AQ115" s="1033"/>
      <c r="AR115" s="1033"/>
      <c r="AS115" s="1033"/>
      <c r="AT115" s="1034"/>
      <c r="AU115" s="995"/>
      <c r="AV115" s="996"/>
      <c r="AW115" s="996"/>
      <c r="AX115" s="996"/>
      <c r="AY115" s="996"/>
      <c r="AZ115" s="1044" t="s">
        <v>452</v>
      </c>
      <c r="BA115" s="1045"/>
      <c r="BB115" s="1045"/>
      <c r="BC115" s="1045"/>
      <c r="BD115" s="1045"/>
      <c r="BE115" s="1045"/>
      <c r="BF115" s="1045"/>
      <c r="BG115" s="1045"/>
      <c r="BH115" s="1045"/>
      <c r="BI115" s="1045"/>
      <c r="BJ115" s="1045"/>
      <c r="BK115" s="1045"/>
      <c r="BL115" s="1045"/>
      <c r="BM115" s="1045"/>
      <c r="BN115" s="1045"/>
      <c r="BO115" s="1045"/>
      <c r="BP115" s="1046"/>
      <c r="BQ115" s="1014" t="s">
        <v>136</v>
      </c>
      <c r="BR115" s="1015"/>
      <c r="BS115" s="1015"/>
      <c r="BT115" s="1015"/>
      <c r="BU115" s="1015"/>
      <c r="BV115" s="1015" t="s">
        <v>136</v>
      </c>
      <c r="BW115" s="1015"/>
      <c r="BX115" s="1015"/>
      <c r="BY115" s="1015"/>
      <c r="BZ115" s="1015"/>
      <c r="CA115" s="1015" t="s">
        <v>136</v>
      </c>
      <c r="CB115" s="1015"/>
      <c r="CC115" s="1015"/>
      <c r="CD115" s="1015"/>
      <c r="CE115" s="1015"/>
      <c r="CF115" s="1009" t="s">
        <v>136</v>
      </c>
      <c r="CG115" s="1010"/>
      <c r="CH115" s="1010"/>
      <c r="CI115" s="1010"/>
      <c r="CJ115" s="1010"/>
      <c r="CK115" s="1040"/>
      <c r="CL115" s="1041"/>
      <c r="CM115" s="1044" t="s">
        <v>453</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136</v>
      </c>
      <c r="DH115" s="1054"/>
      <c r="DI115" s="1054"/>
      <c r="DJ115" s="1054"/>
      <c r="DK115" s="1055"/>
      <c r="DL115" s="1056" t="s">
        <v>136</v>
      </c>
      <c r="DM115" s="1054"/>
      <c r="DN115" s="1054"/>
      <c r="DO115" s="1054"/>
      <c r="DP115" s="1055"/>
      <c r="DQ115" s="1056" t="s">
        <v>136</v>
      </c>
      <c r="DR115" s="1054"/>
      <c r="DS115" s="1054"/>
      <c r="DT115" s="1054"/>
      <c r="DU115" s="1055"/>
      <c r="DV115" s="1057" t="s">
        <v>136</v>
      </c>
      <c r="DW115" s="1058"/>
      <c r="DX115" s="1058"/>
      <c r="DY115" s="1058"/>
      <c r="DZ115" s="1059"/>
    </row>
    <row r="116" spans="1:130" s="245" customFormat="1" ht="26.25" customHeight="1" x14ac:dyDescent="0.15">
      <c r="A116" s="1051"/>
      <c r="B116" s="1052"/>
      <c r="C116" s="1060" t="s">
        <v>454</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136</v>
      </c>
      <c r="AB116" s="1054"/>
      <c r="AC116" s="1054"/>
      <c r="AD116" s="1054"/>
      <c r="AE116" s="1055"/>
      <c r="AF116" s="1056" t="s">
        <v>136</v>
      </c>
      <c r="AG116" s="1054"/>
      <c r="AH116" s="1054"/>
      <c r="AI116" s="1054"/>
      <c r="AJ116" s="1055"/>
      <c r="AK116" s="1056" t="s">
        <v>136</v>
      </c>
      <c r="AL116" s="1054"/>
      <c r="AM116" s="1054"/>
      <c r="AN116" s="1054"/>
      <c r="AO116" s="1055"/>
      <c r="AP116" s="1057" t="s">
        <v>136</v>
      </c>
      <c r="AQ116" s="1058"/>
      <c r="AR116" s="1058"/>
      <c r="AS116" s="1058"/>
      <c r="AT116" s="1059"/>
      <c r="AU116" s="995"/>
      <c r="AV116" s="996"/>
      <c r="AW116" s="996"/>
      <c r="AX116" s="996"/>
      <c r="AY116" s="996"/>
      <c r="AZ116" s="1062" t="s">
        <v>455</v>
      </c>
      <c r="BA116" s="1063"/>
      <c r="BB116" s="1063"/>
      <c r="BC116" s="1063"/>
      <c r="BD116" s="1063"/>
      <c r="BE116" s="1063"/>
      <c r="BF116" s="1063"/>
      <c r="BG116" s="1063"/>
      <c r="BH116" s="1063"/>
      <c r="BI116" s="1063"/>
      <c r="BJ116" s="1063"/>
      <c r="BK116" s="1063"/>
      <c r="BL116" s="1063"/>
      <c r="BM116" s="1063"/>
      <c r="BN116" s="1063"/>
      <c r="BO116" s="1063"/>
      <c r="BP116" s="1064"/>
      <c r="BQ116" s="1014" t="s">
        <v>136</v>
      </c>
      <c r="BR116" s="1015"/>
      <c r="BS116" s="1015"/>
      <c r="BT116" s="1015"/>
      <c r="BU116" s="1015"/>
      <c r="BV116" s="1015" t="s">
        <v>136</v>
      </c>
      <c r="BW116" s="1015"/>
      <c r="BX116" s="1015"/>
      <c r="BY116" s="1015"/>
      <c r="BZ116" s="1015"/>
      <c r="CA116" s="1015" t="s">
        <v>136</v>
      </c>
      <c r="CB116" s="1015"/>
      <c r="CC116" s="1015"/>
      <c r="CD116" s="1015"/>
      <c r="CE116" s="1015"/>
      <c r="CF116" s="1009" t="s">
        <v>136</v>
      </c>
      <c r="CG116" s="1010"/>
      <c r="CH116" s="1010"/>
      <c r="CI116" s="1010"/>
      <c r="CJ116" s="1010"/>
      <c r="CK116" s="1040"/>
      <c r="CL116" s="1041"/>
      <c r="CM116" s="1011" t="s">
        <v>456</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136</v>
      </c>
      <c r="DH116" s="1054"/>
      <c r="DI116" s="1054"/>
      <c r="DJ116" s="1054"/>
      <c r="DK116" s="1055"/>
      <c r="DL116" s="1056" t="s">
        <v>136</v>
      </c>
      <c r="DM116" s="1054"/>
      <c r="DN116" s="1054"/>
      <c r="DO116" s="1054"/>
      <c r="DP116" s="1055"/>
      <c r="DQ116" s="1056" t="s">
        <v>136</v>
      </c>
      <c r="DR116" s="1054"/>
      <c r="DS116" s="1054"/>
      <c r="DT116" s="1054"/>
      <c r="DU116" s="1055"/>
      <c r="DV116" s="1057" t="s">
        <v>136</v>
      </c>
      <c r="DW116" s="1058"/>
      <c r="DX116" s="1058"/>
      <c r="DY116" s="1058"/>
      <c r="DZ116" s="1059"/>
    </row>
    <row r="117" spans="1:130" s="245" customFormat="1" ht="26.25" customHeight="1" x14ac:dyDescent="0.15">
      <c r="A117" s="999" t="s">
        <v>187</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457</v>
      </c>
      <c r="Z117" s="981"/>
      <c r="AA117" s="1071">
        <v>1016698</v>
      </c>
      <c r="AB117" s="1072"/>
      <c r="AC117" s="1072"/>
      <c r="AD117" s="1072"/>
      <c r="AE117" s="1073"/>
      <c r="AF117" s="1074">
        <v>1052224</v>
      </c>
      <c r="AG117" s="1072"/>
      <c r="AH117" s="1072"/>
      <c r="AI117" s="1072"/>
      <c r="AJ117" s="1073"/>
      <c r="AK117" s="1074">
        <v>1048858</v>
      </c>
      <c r="AL117" s="1072"/>
      <c r="AM117" s="1072"/>
      <c r="AN117" s="1072"/>
      <c r="AO117" s="1073"/>
      <c r="AP117" s="1075"/>
      <c r="AQ117" s="1076"/>
      <c r="AR117" s="1076"/>
      <c r="AS117" s="1076"/>
      <c r="AT117" s="1077"/>
      <c r="AU117" s="995"/>
      <c r="AV117" s="996"/>
      <c r="AW117" s="996"/>
      <c r="AX117" s="996"/>
      <c r="AY117" s="996"/>
      <c r="AZ117" s="1062" t="s">
        <v>458</v>
      </c>
      <c r="BA117" s="1063"/>
      <c r="BB117" s="1063"/>
      <c r="BC117" s="1063"/>
      <c r="BD117" s="1063"/>
      <c r="BE117" s="1063"/>
      <c r="BF117" s="1063"/>
      <c r="BG117" s="1063"/>
      <c r="BH117" s="1063"/>
      <c r="BI117" s="1063"/>
      <c r="BJ117" s="1063"/>
      <c r="BK117" s="1063"/>
      <c r="BL117" s="1063"/>
      <c r="BM117" s="1063"/>
      <c r="BN117" s="1063"/>
      <c r="BO117" s="1063"/>
      <c r="BP117" s="1064"/>
      <c r="BQ117" s="1014" t="s">
        <v>136</v>
      </c>
      <c r="BR117" s="1015"/>
      <c r="BS117" s="1015"/>
      <c r="BT117" s="1015"/>
      <c r="BU117" s="1015"/>
      <c r="BV117" s="1015" t="s">
        <v>136</v>
      </c>
      <c r="BW117" s="1015"/>
      <c r="BX117" s="1015"/>
      <c r="BY117" s="1015"/>
      <c r="BZ117" s="1015"/>
      <c r="CA117" s="1015" t="s">
        <v>136</v>
      </c>
      <c r="CB117" s="1015"/>
      <c r="CC117" s="1015"/>
      <c r="CD117" s="1015"/>
      <c r="CE117" s="1015"/>
      <c r="CF117" s="1009" t="s">
        <v>136</v>
      </c>
      <c r="CG117" s="1010"/>
      <c r="CH117" s="1010"/>
      <c r="CI117" s="1010"/>
      <c r="CJ117" s="1010"/>
      <c r="CK117" s="1040"/>
      <c r="CL117" s="1041"/>
      <c r="CM117" s="1011" t="s">
        <v>459</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136</v>
      </c>
      <c r="DH117" s="1054"/>
      <c r="DI117" s="1054"/>
      <c r="DJ117" s="1054"/>
      <c r="DK117" s="1055"/>
      <c r="DL117" s="1056" t="s">
        <v>136</v>
      </c>
      <c r="DM117" s="1054"/>
      <c r="DN117" s="1054"/>
      <c r="DO117" s="1054"/>
      <c r="DP117" s="1055"/>
      <c r="DQ117" s="1056" t="s">
        <v>136</v>
      </c>
      <c r="DR117" s="1054"/>
      <c r="DS117" s="1054"/>
      <c r="DT117" s="1054"/>
      <c r="DU117" s="1055"/>
      <c r="DV117" s="1057" t="s">
        <v>136</v>
      </c>
      <c r="DW117" s="1058"/>
      <c r="DX117" s="1058"/>
      <c r="DY117" s="1058"/>
      <c r="DZ117" s="1059"/>
    </row>
    <row r="118" spans="1:130" s="245" customFormat="1" ht="26.25" customHeight="1" x14ac:dyDescent="0.15">
      <c r="A118" s="999" t="s">
        <v>433</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431</v>
      </c>
      <c r="AB118" s="980"/>
      <c r="AC118" s="980"/>
      <c r="AD118" s="980"/>
      <c r="AE118" s="981"/>
      <c r="AF118" s="979" t="s">
        <v>308</v>
      </c>
      <c r="AG118" s="980"/>
      <c r="AH118" s="980"/>
      <c r="AI118" s="980"/>
      <c r="AJ118" s="981"/>
      <c r="AK118" s="979" t="s">
        <v>307</v>
      </c>
      <c r="AL118" s="980"/>
      <c r="AM118" s="980"/>
      <c r="AN118" s="980"/>
      <c r="AO118" s="981"/>
      <c r="AP118" s="1066" t="s">
        <v>432</v>
      </c>
      <c r="AQ118" s="1067"/>
      <c r="AR118" s="1067"/>
      <c r="AS118" s="1067"/>
      <c r="AT118" s="1068"/>
      <c r="AU118" s="995"/>
      <c r="AV118" s="996"/>
      <c r="AW118" s="996"/>
      <c r="AX118" s="996"/>
      <c r="AY118" s="996"/>
      <c r="AZ118" s="1069" t="s">
        <v>460</v>
      </c>
      <c r="BA118" s="1060"/>
      <c r="BB118" s="1060"/>
      <c r="BC118" s="1060"/>
      <c r="BD118" s="1060"/>
      <c r="BE118" s="1060"/>
      <c r="BF118" s="1060"/>
      <c r="BG118" s="1060"/>
      <c r="BH118" s="1060"/>
      <c r="BI118" s="1060"/>
      <c r="BJ118" s="1060"/>
      <c r="BK118" s="1060"/>
      <c r="BL118" s="1060"/>
      <c r="BM118" s="1060"/>
      <c r="BN118" s="1060"/>
      <c r="BO118" s="1060"/>
      <c r="BP118" s="1061"/>
      <c r="BQ118" s="1092" t="s">
        <v>136</v>
      </c>
      <c r="BR118" s="1093"/>
      <c r="BS118" s="1093"/>
      <c r="BT118" s="1093"/>
      <c r="BU118" s="1093"/>
      <c r="BV118" s="1093" t="s">
        <v>136</v>
      </c>
      <c r="BW118" s="1093"/>
      <c r="BX118" s="1093"/>
      <c r="BY118" s="1093"/>
      <c r="BZ118" s="1093"/>
      <c r="CA118" s="1093" t="s">
        <v>136</v>
      </c>
      <c r="CB118" s="1093"/>
      <c r="CC118" s="1093"/>
      <c r="CD118" s="1093"/>
      <c r="CE118" s="1093"/>
      <c r="CF118" s="1009" t="s">
        <v>136</v>
      </c>
      <c r="CG118" s="1010"/>
      <c r="CH118" s="1010"/>
      <c r="CI118" s="1010"/>
      <c r="CJ118" s="1010"/>
      <c r="CK118" s="1040"/>
      <c r="CL118" s="1041"/>
      <c r="CM118" s="1011" t="s">
        <v>461</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136</v>
      </c>
      <c r="DH118" s="1054"/>
      <c r="DI118" s="1054"/>
      <c r="DJ118" s="1054"/>
      <c r="DK118" s="1055"/>
      <c r="DL118" s="1056" t="s">
        <v>136</v>
      </c>
      <c r="DM118" s="1054"/>
      <c r="DN118" s="1054"/>
      <c r="DO118" s="1054"/>
      <c r="DP118" s="1055"/>
      <c r="DQ118" s="1056" t="s">
        <v>136</v>
      </c>
      <c r="DR118" s="1054"/>
      <c r="DS118" s="1054"/>
      <c r="DT118" s="1054"/>
      <c r="DU118" s="1055"/>
      <c r="DV118" s="1057" t="s">
        <v>136</v>
      </c>
      <c r="DW118" s="1058"/>
      <c r="DX118" s="1058"/>
      <c r="DY118" s="1058"/>
      <c r="DZ118" s="1059"/>
    </row>
    <row r="119" spans="1:130" s="245" customFormat="1" ht="26.25" customHeight="1" x14ac:dyDescent="0.15">
      <c r="A119" s="1153" t="s">
        <v>436</v>
      </c>
      <c r="B119" s="1039"/>
      <c r="C119" s="1018" t="s">
        <v>437</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136</v>
      </c>
      <c r="AB119" s="987"/>
      <c r="AC119" s="987"/>
      <c r="AD119" s="987"/>
      <c r="AE119" s="988"/>
      <c r="AF119" s="989" t="s">
        <v>136</v>
      </c>
      <c r="AG119" s="987"/>
      <c r="AH119" s="987"/>
      <c r="AI119" s="987"/>
      <c r="AJ119" s="988"/>
      <c r="AK119" s="989" t="s">
        <v>136</v>
      </c>
      <c r="AL119" s="987"/>
      <c r="AM119" s="987"/>
      <c r="AN119" s="987"/>
      <c r="AO119" s="988"/>
      <c r="AP119" s="990" t="s">
        <v>136</v>
      </c>
      <c r="AQ119" s="991"/>
      <c r="AR119" s="991"/>
      <c r="AS119" s="991"/>
      <c r="AT119" s="992"/>
      <c r="AU119" s="997"/>
      <c r="AV119" s="998"/>
      <c r="AW119" s="998"/>
      <c r="AX119" s="998"/>
      <c r="AY119" s="998"/>
      <c r="AZ119" s="276" t="s">
        <v>187</v>
      </c>
      <c r="BA119" s="276"/>
      <c r="BB119" s="276"/>
      <c r="BC119" s="276"/>
      <c r="BD119" s="276"/>
      <c r="BE119" s="276"/>
      <c r="BF119" s="276"/>
      <c r="BG119" s="276"/>
      <c r="BH119" s="276"/>
      <c r="BI119" s="276"/>
      <c r="BJ119" s="276"/>
      <c r="BK119" s="276"/>
      <c r="BL119" s="276"/>
      <c r="BM119" s="276"/>
      <c r="BN119" s="276"/>
      <c r="BO119" s="1070" t="s">
        <v>462</v>
      </c>
      <c r="BP119" s="1101"/>
      <c r="BQ119" s="1092">
        <v>11900773</v>
      </c>
      <c r="BR119" s="1093"/>
      <c r="BS119" s="1093"/>
      <c r="BT119" s="1093"/>
      <c r="BU119" s="1093"/>
      <c r="BV119" s="1093">
        <v>11197808</v>
      </c>
      <c r="BW119" s="1093"/>
      <c r="BX119" s="1093"/>
      <c r="BY119" s="1093"/>
      <c r="BZ119" s="1093"/>
      <c r="CA119" s="1093">
        <v>11107022</v>
      </c>
      <c r="CB119" s="1093"/>
      <c r="CC119" s="1093"/>
      <c r="CD119" s="1093"/>
      <c r="CE119" s="1093"/>
      <c r="CF119" s="1094"/>
      <c r="CG119" s="1095"/>
      <c r="CH119" s="1095"/>
      <c r="CI119" s="1095"/>
      <c r="CJ119" s="1096"/>
      <c r="CK119" s="1042"/>
      <c r="CL119" s="1043"/>
      <c r="CM119" s="1097" t="s">
        <v>463</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136</v>
      </c>
      <c r="DH119" s="1079"/>
      <c r="DI119" s="1079"/>
      <c r="DJ119" s="1079"/>
      <c r="DK119" s="1080"/>
      <c r="DL119" s="1078" t="s">
        <v>136</v>
      </c>
      <c r="DM119" s="1079"/>
      <c r="DN119" s="1079"/>
      <c r="DO119" s="1079"/>
      <c r="DP119" s="1080"/>
      <c r="DQ119" s="1078" t="s">
        <v>136</v>
      </c>
      <c r="DR119" s="1079"/>
      <c r="DS119" s="1079"/>
      <c r="DT119" s="1079"/>
      <c r="DU119" s="1080"/>
      <c r="DV119" s="1081" t="s">
        <v>136</v>
      </c>
      <c r="DW119" s="1082"/>
      <c r="DX119" s="1082"/>
      <c r="DY119" s="1082"/>
      <c r="DZ119" s="1083"/>
    </row>
    <row r="120" spans="1:130" s="245" customFormat="1" ht="26.25" customHeight="1" x14ac:dyDescent="0.15">
      <c r="A120" s="1154"/>
      <c r="B120" s="1041"/>
      <c r="C120" s="1011" t="s">
        <v>440</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136</v>
      </c>
      <c r="AB120" s="1054"/>
      <c r="AC120" s="1054"/>
      <c r="AD120" s="1054"/>
      <c r="AE120" s="1055"/>
      <c r="AF120" s="1056" t="s">
        <v>136</v>
      </c>
      <c r="AG120" s="1054"/>
      <c r="AH120" s="1054"/>
      <c r="AI120" s="1054"/>
      <c r="AJ120" s="1055"/>
      <c r="AK120" s="1056" t="s">
        <v>136</v>
      </c>
      <c r="AL120" s="1054"/>
      <c r="AM120" s="1054"/>
      <c r="AN120" s="1054"/>
      <c r="AO120" s="1055"/>
      <c r="AP120" s="1057" t="s">
        <v>136</v>
      </c>
      <c r="AQ120" s="1058"/>
      <c r="AR120" s="1058"/>
      <c r="AS120" s="1058"/>
      <c r="AT120" s="1059"/>
      <c r="AU120" s="1084" t="s">
        <v>464</v>
      </c>
      <c r="AV120" s="1085"/>
      <c r="AW120" s="1085"/>
      <c r="AX120" s="1085"/>
      <c r="AY120" s="1086"/>
      <c r="AZ120" s="1035" t="s">
        <v>465</v>
      </c>
      <c r="BA120" s="984"/>
      <c r="BB120" s="984"/>
      <c r="BC120" s="984"/>
      <c r="BD120" s="984"/>
      <c r="BE120" s="984"/>
      <c r="BF120" s="984"/>
      <c r="BG120" s="984"/>
      <c r="BH120" s="984"/>
      <c r="BI120" s="984"/>
      <c r="BJ120" s="984"/>
      <c r="BK120" s="984"/>
      <c r="BL120" s="984"/>
      <c r="BM120" s="984"/>
      <c r="BN120" s="984"/>
      <c r="BO120" s="984"/>
      <c r="BP120" s="985"/>
      <c r="BQ120" s="1021">
        <v>2154731</v>
      </c>
      <c r="BR120" s="1022"/>
      <c r="BS120" s="1022"/>
      <c r="BT120" s="1022"/>
      <c r="BU120" s="1022"/>
      <c r="BV120" s="1022">
        <v>3057537</v>
      </c>
      <c r="BW120" s="1022"/>
      <c r="BX120" s="1022"/>
      <c r="BY120" s="1022"/>
      <c r="BZ120" s="1022"/>
      <c r="CA120" s="1022">
        <v>3078028</v>
      </c>
      <c r="CB120" s="1022"/>
      <c r="CC120" s="1022"/>
      <c r="CD120" s="1022"/>
      <c r="CE120" s="1022"/>
      <c r="CF120" s="1036">
        <v>85.4</v>
      </c>
      <c r="CG120" s="1037"/>
      <c r="CH120" s="1037"/>
      <c r="CI120" s="1037"/>
      <c r="CJ120" s="1037"/>
      <c r="CK120" s="1102" t="s">
        <v>466</v>
      </c>
      <c r="CL120" s="1103"/>
      <c r="CM120" s="1103"/>
      <c r="CN120" s="1103"/>
      <c r="CO120" s="1104"/>
      <c r="CP120" s="1110" t="s">
        <v>407</v>
      </c>
      <c r="CQ120" s="1111"/>
      <c r="CR120" s="1111"/>
      <c r="CS120" s="1111"/>
      <c r="CT120" s="1111"/>
      <c r="CU120" s="1111"/>
      <c r="CV120" s="1111"/>
      <c r="CW120" s="1111"/>
      <c r="CX120" s="1111"/>
      <c r="CY120" s="1111"/>
      <c r="CZ120" s="1111"/>
      <c r="DA120" s="1111"/>
      <c r="DB120" s="1111"/>
      <c r="DC120" s="1111"/>
      <c r="DD120" s="1111"/>
      <c r="DE120" s="1111"/>
      <c r="DF120" s="1112"/>
      <c r="DG120" s="1021">
        <v>3074464</v>
      </c>
      <c r="DH120" s="1022"/>
      <c r="DI120" s="1022"/>
      <c r="DJ120" s="1022"/>
      <c r="DK120" s="1022"/>
      <c r="DL120" s="1022">
        <v>2739344</v>
      </c>
      <c r="DM120" s="1022"/>
      <c r="DN120" s="1022"/>
      <c r="DO120" s="1022"/>
      <c r="DP120" s="1022"/>
      <c r="DQ120" s="1022">
        <v>2596316</v>
      </c>
      <c r="DR120" s="1022"/>
      <c r="DS120" s="1022"/>
      <c r="DT120" s="1022"/>
      <c r="DU120" s="1022"/>
      <c r="DV120" s="1023">
        <v>72</v>
      </c>
      <c r="DW120" s="1023"/>
      <c r="DX120" s="1023"/>
      <c r="DY120" s="1023"/>
      <c r="DZ120" s="1024"/>
    </row>
    <row r="121" spans="1:130" s="245" customFormat="1" ht="26.25" customHeight="1" x14ac:dyDescent="0.15">
      <c r="A121" s="1154"/>
      <c r="B121" s="1041"/>
      <c r="C121" s="1062" t="s">
        <v>467</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136</v>
      </c>
      <c r="AB121" s="1054"/>
      <c r="AC121" s="1054"/>
      <c r="AD121" s="1054"/>
      <c r="AE121" s="1055"/>
      <c r="AF121" s="1056" t="s">
        <v>136</v>
      </c>
      <c r="AG121" s="1054"/>
      <c r="AH121" s="1054"/>
      <c r="AI121" s="1054"/>
      <c r="AJ121" s="1055"/>
      <c r="AK121" s="1056" t="s">
        <v>136</v>
      </c>
      <c r="AL121" s="1054"/>
      <c r="AM121" s="1054"/>
      <c r="AN121" s="1054"/>
      <c r="AO121" s="1055"/>
      <c r="AP121" s="1057" t="s">
        <v>136</v>
      </c>
      <c r="AQ121" s="1058"/>
      <c r="AR121" s="1058"/>
      <c r="AS121" s="1058"/>
      <c r="AT121" s="1059"/>
      <c r="AU121" s="1087"/>
      <c r="AV121" s="1088"/>
      <c r="AW121" s="1088"/>
      <c r="AX121" s="1088"/>
      <c r="AY121" s="1089"/>
      <c r="AZ121" s="1044" t="s">
        <v>468</v>
      </c>
      <c r="BA121" s="1045"/>
      <c r="BB121" s="1045"/>
      <c r="BC121" s="1045"/>
      <c r="BD121" s="1045"/>
      <c r="BE121" s="1045"/>
      <c r="BF121" s="1045"/>
      <c r="BG121" s="1045"/>
      <c r="BH121" s="1045"/>
      <c r="BI121" s="1045"/>
      <c r="BJ121" s="1045"/>
      <c r="BK121" s="1045"/>
      <c r="BL121" s="1045"/>
      <c r="BM121" s="1045"/>
      <c r="BN121" s="1045"/>
      <c r="BO121" s="1045"/>
      <c r="BP121" s="1046"/>
      <c r="BQ121" s="1014" t="s">
        <v>136</v>
      </c>
      <c r="BR121" s="1015"/>
      <c r="BS121" s="1015"/>
      <c r="BT121" s="1015"/>
      <c r="BU121" s="1015"/>
      <c r="BV121" s="1015" t="s">
        <v>136</v>
      </c>
      <c r="BW121" s="1015"/>
      <c r="BX121" s="1015"/>
      <c r="BY121" s="1015"/>
      <c r="BZ121" s="1015"/>
      <c r="CA121" s="1015" t="s">
        <v>136</v>
      </c>
      <c r="CB121" s="1015"/>
      <c r="CC121" s="1015"/>
      <c r="CD121" s="1015"/>
      <c r="CE121" s="1015"/>
      <c r="CF121" s="1009" t="s">
        <v>136</v>
      </c>
      <c r="CG121" s="1010"/>
      <c r="CH121" s="1010"/>
      <c r="CI121" s="1010"/>
      <c r="CJ121" s="1010"/>
      <c r="CK121" s="1105"/>
      <c r="CL121" s="1106"/>
      <c r="CM121" s="1106"/>
      <c r="CN121" s="1106"/>
      <c r="CO121" s="1107"/>
      <c r="CP121" s="1115" t="s">
        <v>409</v>
      </c>
      <c r="CQ121" s="1116"/>
      <c r="CR121" s="1116"/>
      <c r="CS121" s="1116"/>
      <c r="CT121" s="1116"/>
      <c r="CU121" s="1116"/>
      <c r="CV121" s="1116"/>
      <c r="CW121" s="1116"/>
      <c r="CX121" s="1116"/>
      <c r="CY121" s="1116"/>
      <c r="CZ121" s="1116"/>
      <c r="DA121" s="1116"/>
      <c r="DB121" s="1116"/>
      <c r="DC121" s="1116"/>
      <c r="DD121" s="1116"/>
      <c r="DE121" s="1116"/>
      <c r="DF121" s="1117"/>
      <c r="DG121" s="1014">
        <v>451298</v>
      </c>
      <c r="DH121" s="1015"/>
      <c r="DI121" s="1015"/>
      <c r="DJ121" s="1015"/>
      <c r="DK121" s="1015"/>
      <c r="DL121" s="1015">
        <v>389121</v>
      </c>
      <c r="DM121" s="1015"/>
      <c r="DN121" s="1015"/>
      <c r="DO121" s="1015"/>
      <c r="DP121" s="1015"/>
      <c r="DQ121" s="1015">
        <v>411548</v>
      </c>
      <c r="DR121" s="1015"/>
      <c r="DS121" s="1015"/>
      <c r="DT121" s="1015"/>
      <c r="DU121" s="1015"/>
      <c r="DV121" s="1016">
        <v>11.4</v>
      </c>
      <c r="DW121" s="1016"/>
      <c r="DX121" s="1016"/>
      <c r="DY121" s="1016"/>
      <c r="DZ121" s="1017"/>
    </row>
    <row r="122" spans="1:130" s="245" customFormat="1" ht="26.25" customHeight="1" x14ac:dyDescent="0.15">
      <c r="A122" s="1154"/>
      <c r="B122" s="1041"/>
      <c r="C122" s="1011" t="s">
        <v>450</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136</v>
      </c>
      <c r="AB122" s="1054"/>
      <c r="AC122" s="1054"/>
      <c r="AD122" s="1054"/>
      <c r="AE122" s="1055"/>
      <c r="AF122" s="1056" t="s">
        <v>136</v>
      </c>
      <c r="AG122" s="1054"/>
      <c r="AH122" s="1054"/>
      <c r="AI122" s="1054"/>
      <c r="AJ122" s="1055"/>
      <c r="AK122" s="1056" t="s">
        <v>136</v>
      </c>
      <c r="AL122" s="1054"/>
      <c r="AM122" s="1054"/>
      <c r="AN122" s="1054"/>
      <c r="AO122" s="1055"/>
      <c r="AP122" s="1057" t="s">
        <v>136</v>
      </c>
      <c r="AQ122" s="1058"/>
      <c r="AR122" s="1058"/>
      <c r="AS122" s="1058"/>
      <c r="AT122" s="1059"/>
      <c r="AU122" s="1087"/>
      <c r="AV122" s="1088"/>
      <c r="AW122" s="1088"/>
      <c r="AX122" s="1088"/>
      <c r="AY122" s="1089"/>
      <c r="AZ122" s="1069" t="s">
        <v>469</v>
      </c>
      <c r="BA122" s="1060"/>
      <c r="BB122" s="1060"/>
      <c r="BC122" s="1060"/>
      <c r="BD122" s="1060"/>
      <c r="BE122" s="1060"/>
      <c r="BF122" s="1060"/>
      <c r="BG122" s="1060"/>
      <c r="BH122" s="1060"/>
      <c r="BI122" s="1060"/>
      <c r="BJ122" s="1060"/>
      <c r="BK122" s="1060"/>
      <c r="BL122" s="1060"/>
      <c r="BM122" s="1060"/>
      <c r="BN122" s="1060"/>
      <c r="BO122" s="1060"/>
      <c r="BP122" s="1061"/>
      <c r="BQ122" s="1092">
        <v>6812438</v>
      </c>
      <c r="BR122" s="1093"/>
      <c r="BS122" s="1093"/>
      <c r="BT122" s="1093"/>
      <c r="BU122" s="1093"/>
      <c r="BV122" s="1093">
        <v>6470001</v>
      </c>
      <c r="BW122" s="1093"/>
      <c r="BX122" s="1093"/>
      <c r="BY122" s="1093"/>
      <c r="BZ122" s="1093"/>
      <c r="CA122" s="1093">
        <v>6372117</v>
      </c>
      <c r="CB122" s="1093"/>
      <c r="CC122" s="1093"/>
      <c r="CD122" s="1093"/>
      <c r="CE122" s="1093"/>
      <c r="CF122" s="1113">
        <v>176.7</v>
      </c>
      <c r="CG122" s="1114"/>
      <c r="CH122" s="1114"/>
      <c r="CI122" s="1114"/>
      <c r="CJ122" s="1114"/>
      <c r="CK122" s="1105"/>
      <c r="CL122" s="1106"/>
      <c r="CM122" s="1106"/>
      <c r="CN122" s="1106"/>
      <c r="CO122" s="1107"/>
      <c r="CP122" s="1115" t="s">
        <v>405</v>
      </c>
      <c r="CQ122" s="1116"/>
      <c r="CR122" s="1116"/>
      <c r="CS122" s="1116"/>
      <c r="CT122" s="1116"/>
      <c r="CU122" s="1116"/>
      <c r="CV122" s="1116"/>
      <c r="CW122" s="1116"/>
      <c r="CX122" s="1116"/>
      <c r="CY122" s="1116"/>
      <c r="CZ122" s="1116"/>
      <c r="DA122" s="1116"/>
      <c r="DB122" s="1116"/>
      <c r="DC122" s="1116"/>
      <c r="DD122" s="1116"/>
      <c r="DE122" s="1116"/>
      <c r="DF122" s="1117"/>
      <c r="DG122" s="1014">
        <v>41297</v>
      </c>
      <c r="DH122" s="1015"/>
      <c r="DI122" s="1015"/>
      <c r="DJ122" s="1015"/>
      <c r="DK122" s="1015"/>
      <c r="DL122" s="1015">
        <v>41644</v>
      </c>
      <c r="DM122" s="1015"/>
      <c r="DN122" s="1015"/>
      <c r="DO122" s="1015"/>
      <c r="DP122" s="1015"/>
      <c r="DQ122" s="1015">
        <v>30963</v>
      </c>
      <c r="DR122" s="1015"/>
      <c r="DS122" s="1015"/>
      <c r="DT122" s="1015"/>
      <c r="DU122" s="1015"/>
      <c r="DV122" s="1016">
        <v>0.9</v>
      </c>
      <c r="DW122" s="1016"/>
      <c r="DX122" s="1016"/>
      <c r="DY122" s="1016"/>
      <c r="DZ122" s="1017"/>
    </row>
    <row r="123" spans="1:130" s="245" customFormat="1" ht="26.25" customHeight="1" x14ac:dyDescent="0.15">
      <c r="A123" s="1154"/>
      <c r="B123" s="1041"/>
      <c r="C123" s="1011" t="s">
        <v>456</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136</v>
      </c>
      <c r="AB123" s="1054"/>
      <c r="AC123" s="1054"/>
      <c r="AD123" s="1054"/>
      <c r="AE123" s="1055"/>
      <c r="AF123" s="1056" t="s">
        <v>136</v>
      </c>
      <c r="AG123" s="1054"/>
      <c r="AH123" s="1054"/>
      <c r="AI123" s="1054"/>
      <c r="AJ123" s="1055"/>
      <c r="AK123" s="1056" t="s">
        <v>136</v>
      </c>
      <c r="AL123" s="1054"/>
      <c r="AM123" s="1054"/>
      <c r="AN123" s="1054"/>
      <c r="AO123" s="1055"/>
      <c r="AP123" s="1057" t="s">
        <v>136</v>
      </c>
      <c r="AQ123" s="1058"/>
      <c r="AR123" s="1058"/>
      <c r="AS123" s="1058"/>
      <c r="AT123" s="1059"/>
      <c r="AU123" s="1090"/>
      <c r="AV123" s="1091"/>
      <c r="AW123" s="1091"/>
      <c r="AX123" s="1091"/>
      <c r="AY123" s="1091"/>
      <c r="AZ123" s="276" t="s">
        <v>187</v>
      </c>
      <c r="BA123" s="276"/>
      <c r="BB123" s="276"/>
      <c r="BC123" s="276"/>
      <c r="BD123" s="276"/>
      <c r="BE123" s="276"/>
      <c r="BF123" s="276"/>
      <c r="BG123" s="276"/>
      <c r="BH123" s="276"/>
      <c r="BI123" s="276"/>
      <c r="BJ123" s="276"/>
      <c r="BK123" s="276"/>
      <c r="BL123" s="276"/>
      <c r="BM123" s="276"/>
      <c r="BN123" s="276"/>
      <c r="BO123" s="1070" t="s">
        <v>470</v>
      </c>
      <c r="BP123" s="1101"/>
      <c r="BQ123" s="1160">
        <v>8967169</v>
      </c>
      <c r="BR123" s="1161"/>
      <c r="BS123" s="1161"/>
      <c r="BT123" s="1161"/>
      <c r="BU123" s="1161"/>
      <c r="BV123" s="1161">
        <v>9527538</v>
      </c>
      <c r="BW123" s="1161"/>
      <c r="BX123" s="1161"/>
      <c r="BY123" s="1161"/>
      <c r="BZ123" s="1161"/>
      <c r="CA123" s="1161">
        <v>9450145</v>
      </c>
      <c r="CB123" s="1161"/>
      <c r="CC123" s="1161"/>
      <c r="CD123" s="1161"/>
      <c r="CE123" s="1161"/>
      <c r="CF123" s="1094"/>
      <c r="CG123" s="1095"/>
      <c r="CH123" s="1095"/>
      <c r="CI123" s="1095"/>
      <c r="CJ123" s="1096"/>
      <c r="CK123" s="1105"/>
      <c r="CL123" s="1106"/>
      <c r="CM123" s="1106"/>
      <c r="CN123" s="1106"/>
      <c r="CO123" s="1107"/>
      <c r="CP123" s="1115" t="s">
        <v>404</v>
      </c>
      <c r="CQ123" s="1116"/>
      <c r="CR123" s="1116"/>
      <c r="CS123" s="1116"/>
      <c r="CT123" s="1116"/>
      <c r="CU123" s="1116"/>
      <c r="CV123" s="1116"/>
      <c r="CW123" s="1116"/>
      <c r="CX123" s="1116"/>
      <c r="CY123" s="1116"/>
      <c r="CZ123" s="1116"/>
      <c r="DA123" s="1116"/>
      <c r="DB123" s="1116"/>
      <c r="DC123" s="1116"/>
      <c r="DD123" s="1116"/>
      <c r="DE123" s="1116"/>
      <c r="DF123" s="1117"/>
      <c r="DG123" s="1053" t="s">
        <v>136</v>
      </c>
      <c r="DH123" s="1054"/>
      <c r="DI123" s="1054"/>
      <c r="DJ123" s="1054"/>
      <c r="DK123" s="1055"/>
      <c r="DL123" s="1056" t="s">
        <v>136</v>
      </c>
      <c r="DM123" s="1054"/>
      <c r="DN123" s="1054"/>
      <c r="DO123" s="1054"/>
      <c r="DP123" s="1055"/>
      <c r="DQ123" s="1056" t="s">
        <v>136</v>
      </c>
      <c r="DR123" s="1054"/>
      <c r="DS123" s="1054"/>
      <c r="DT123" s="1054"/>
      <c r="DU123" s="1055"/>
      <c r="DV123" s="1057" t="s">
        <v>136</v>
      </c>
      <c r="DW123" s="1058"/>
      <c r="DX123" s="1058"/>
      <c r="DY123" s="1058"/>
      <c r="DZ123" s="1059"/>
    </row>
    <row r="124" spans="1:130" s="245" customFormat="1" ht="26.25" customHeight="1" thickBot="1" x14ac:dyDescent="0.2">
      <c r="A124" s="1154"/>
      <c r="B124" s="1041"/>
      <c r="C124" s="1011" t="s">
        <v>459</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136</v>
      </c>
      <c r="AB124" s="1054"/>
      <c r="AC124" s="1054"/>
      <c r="AD124" s="1054"/>
      <c r="AE124" s="1055"/>
      <c r="AF124" s="1056" t="s">
        <v>136</v>
      </c>
      <c r="AG124" s="1054"/>
      <c r="AH124" s="1054"/>
      <c r="AI124" s="1054"/>
      <c r="AJ124" s="1055"/>
      <c r="AK124" s="1056" t="s">
        <v>136</v>
      </c>
      <c r="AL124" s="1054"/>
      <c r="AM124" s="1054"/>
      <c r="AN124" s="1054"/>
      <c r="AO124" s="1055"/>
      <c r="AP124" s="1057" t="s">
        <v>136</v>
      </c>
      <c r="AQ124" s="1058"/>
      <c r="AR124" s="1058"/>
      <c r="AS124" s="1058"/>
      <c r="AT124" s="1059"/>
      <c r="AU124" s="1156" t="s">
        <v>471</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83.4</v>
      </c>
      <c r="BR124" s="1123"/>
      <c r="BS124" s="1123"/>
      <c r="BT124" s="1123"/>
      <c r="BU124" s="1123"/>
      <c r="BV124" s="1123">
        <v>46.6</v>
      </c>
      <c r="BW124" s="1123"/>
      <c r="BX124" s="1123"/>
      <c r="BY124" s="1123"/>
      <c r="BZ124" s="1123"/>
      <c r="CA124" s="1123">
        <v>45.9</v>
      </c>
      <c r="CB124" s="1123"/>
      <c r="CC124" s="1123"/>
      <c r="CD124" s="1123"/>
      <c r="CE124" s="1123"/>
      <c r="CF124" s="1124"/>
      <c r="CG124" s="1125"/>
      <c r="CH124" s="1125"/>
      <c r="CI124" s="1125"/>
      <c r="CJ124" s="1126"/>
      <c r="CK124" s="1108"/>
      <c r="CL124" s="1108"/>
      <c r="CM124" s="1108"/>
      <c r="CN124" s="1108"/>
      <c r="CO124" s="1109"/>
      <c r="CP124" s="1115" t="s">
        <v>472</v>
      </c>
      <c r="CQ124" s="1116"/>
      <c r="CR124" s="1116"/>
      <c r="CS124" s="1116"/>
      <c r="CT124" s="1116"/>
      <c r="CU124" s="1116"/>
      <c r="CV124" s="1116"/>
      <c r="CW124" s="1116"/>
      <c r="CX124" s="1116"/>
      <c r="CY124" s="1116"/>
      <c r="CZ124" s="1116"/>
      <c r="DA124" s="1116"/>
      <c r="DB124" s="1116"/>
      <c r="DC124" s="1116"/>
      <c r="DD124" s="1116"/>
      <c r="DE124" s="1116"/>
      <c r="DF124" s="1117"/>
      <c r="DG124" s="1100" t="s">
        <v>136</v>
      </c>
      <c r="DH124" s="1079"/>
      <c r="DI124" s="1079"/>
      <c r="DJ124" s="1079"/>
      <c r="DK124" s="1080"/>
      <c r="DL124" s="1078" t="s">
        <v>136</v>
      </c>
      <c r="DM124" s="1079"/>
      <c r="DN124" s="1079"/>
      <c r="DO124" s="1079"/>
      <c r="DP124" s="1080"/>
      <c r="DQ124" s="1078" t="s">
        <v>136</v>
      </c>
      <c r="DR124" s="1079"/>
      <c r="DS124" s="1079"/>
      <c r="DT124" s="1079"/>
      <c r="DU124" s="1080"/>
      <c r="DV124" s="1081" t="s">
        <v>136</v>
      </c>
      <c r="DW124" s="1082"/>
      <c r="DX124" s="1082"/>
      <c r="DY124" s="1082"/>
      <c r="DZ124" s="1083"/>
    </row>
    <row r="125" spans="1:130" s="245" customFormat="1" ht="26.25" customHeight="1" x14ac:dyDescent="0.15">
      <c r="A125" s="1154"/>
      <c r="B125" s="1041"/>
      <c r="C125" s="1011" t="s">
        <v>461</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136</v>
      </c>
      <c r="AB125" s="1054"/>
      <c r="AC125" s="1054"/>
      <c r="AD125" s="1054"/>
      <c r="AE125" s="1055"/>
      <c r="AF125" s="1056" t="s">
        <v>136</v>
      </c>
      <c r="AG125" s="1054"/>
      <c r="AH125" s="1054"/>
      <c r="AI125" s="1054"/>
      <c r="AJ125" s="1055"/>
      <c r="AK125" s="1056" t="s">
        <v>136</v>
      </c>
      <c r="AL125" s="1054"/>
      <c r="AM125" s="1054"/>
      <c r="AN125" s="1054"/>
      <c r="AO125" s="1055"/>
      <c r="AP125" s="1057" t="s">
        <v>136</v>
      </c>
      <c r="AQ125" s="1058"/>
      <c r="AR125" s="1058"/>
      <c r="AS125" s="1058"/>
      <c r="AT125" s="1059"/>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118" t="s">
        <v>473</v>
      </c>
      <c r="CL125" s="1103"/>
      <c r="CM125" s="1103"/>
      <c r="CN125" s="1103"/>
      <c r="CO125" s="1104"/>
      <c r="CP125" s="1035" t="s">
        <v>474</v>
      </c>
      <c r="CQ125" s="984"/>
      <c r="CR125" s="984"/>
      <c r="CS125" s="984"/>
      <c r="CT125" s="984"/>
      <c r="CU125" s="984"/>
      <c r="CV125" s="984"/>
      <c r="CW125" s="984"/>
      <c r="CX125" s="984"/>
      <c r="CY125" s="984"/>
      <c r="CZ125" s="984"/>
      <c r="DA125" s="984"/>
      <c r="DB125" s="984"/>
      <c r="DC125" s="984"/>
      <c r="DD125" s="984"/>
      <c r="DE125" s="984"/>
      <c r="DF125" s="985"/>
      <c r="DG125" s="1021" t="s">
        <v>136</v>
      </c>
      <c r="DH125" s="1022"/>
      <c r="DI125" s="1022"/>
      <c r="DJ125" s="1022"/>
      <c r="DK125" s="1022"/>
      <c r="DL125" s="1022" t="s">
        <v>136</v>
      </c>
      <c r="DM125" s="1022"/>
      <c r="DN125" s="1022"/>
      <c r="DO125" s="1022"/>
      <c r="DP125" s="1022"/>
      <c r="DQ125" s="1022" t="s">
        <v>136</v>
      </c>
      <c r="DR125" s="1022"/>
      <c r="DS125" s="1022"/>
      <c r="DT125" s="1022"/>
      <c r="DU125" s="1022"/>
      <c r="DV125" s="1023" t="s">
        <v>136</v>
      </c>
      <c r="DW125" s="1023"/>
      <c r="DX125" s="1023"/>
      <c r="DY125" s="1023"/>
      <c r="DZ125" s="1024"/>
    </row>
    <row r="126" spans="1:130" s="245" customFormat="1" ht="26.25" customHeight="1" thickBot="1" x14ac:dyDescent="0.2">
      <c r="A126" s="1154"/>
      <c r="B126" s="1041"/>
      <c r="C126" s="1011" t="s">
        <v>463</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136</v>
      </c>
      <c r="AB126" s="1054"/>
      <c r="AC126" s="1054"/>
      <c r="AD126" s="1054"/>
      <c r="AE126" s="1055"/>
      <c r="AF126" s="1056" t="s">
        <v>136</v>
      </c>
      <c r="AG126" s="1054"/>
      <c r="AH126" s="1054"/>
      <c r="AI126" s="1054"/>
      <c r="AJ126" s="1055"/>
      <c r="AK126" s="1056" t="s">
        <v>136</v>
      </c>
      <c r="AL126" s="1054"/>
      <c r="AM126" s="1054"/>
      <c r="AN126" s="1054"/>
      <c r="AO126" s="1055"/>
      <c r="AP126" s="1057" t="s">
        <v>136</v>
      </c>
      <c r="AQ126" s="1058"/>
      <c r="AR126" s="1058"/>
      <c r="AS126" s="1058"/>
      <c r="AT126" s="1059"/>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119"/>
      <c r="CL126" s="1106"/>
      <c r="CM126" s="1106"/>
      <c r="CN126" s="1106"/>
      <c r="CO126" s="1107"/>
      <c r="CP126" s="1044" t="s">
        <v>475</v>
      </c>
      <c r="CQ126" s="1045"/>
      <c r="CR126" s="1045"/>
      <c r="CS126" s="1045"/>
      <c r="CT126" s="1045"/>
      <c r="CU126" s="1045"/>
      <c r="CV126" s="1045"/>
      <c r="CW126" s="1045"/>
      <c r="CX126" s="1045"/>
      <c r="CY126" s="1045"/>
      <c r="CZ126" s="1045"/>
      <c r="DA126" s="1045"/>
      <c r="DB126" s="1045"/>
      <c r="DC126" s="1045"/>
      <c r="DD126" s="1045"/>
      <c r="DE126" s="1045"/>
      <c r="DF126" s="1046"/>
      <c r="DG126" s="1014" t="s">
        <v>136</v>
      </c>
      <c r="DH126" s="1015"/>
      <c r="DI126" s="1015"/>
      <c r="DJ126" s="1015"/>
      <c r="DK126" s="1015"/>
      <c r="DL126" s="1015" t="s">
        <v>136</v>
      </c>
      <c r="DM126" s="1015"/>
      <c r="DN126" s="1015"/>
      <c r="DO126" s="1015"/>
      <c r="DP126" s="1015"/>
      <c r="DQ126" s="1015" t="s">
        <v>136</v>
      </c>
      <c r="DR126" s="1015"/>
      <c r="DS126" s="1015"/>
      <c r="DT126" s="1015"/>
      <c r="DU126" s="1015"/>
      <c r="DV126" s="1016" t="s">
        <v>136</v>
      </c>
      <c r="DW126" s="1016"/>
      <c r="DX126" s="1016"/>
      <c r="DY126" s="1016"/>
      <c r="DZ126" s="1017"/>
    </row>
    <row r="127" spans="1:130" s="245" customFormat="1" ht="26.25" customHeight="1" x14ac:dyDescent="0.15">
      <c r="A127" s="1155"/>
      <c r="B127" s="1043"/>
      <c r="C127" s="1097" t="s">
        <v>476</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136</v>
      </c>
      <c r="AB127" s="1054"/>
      <c r="AC127" s="1054"/>
      <c r="AD127" s="1054"/>
      <c r="AE127" s="1055"/>
      <c r="AF127" s="1056" t="s">
        <v>136</v>
      </c>
      <c r="AG127" s="1054"/>
      <c r="AH127" s="1054"/>
      <c r="AI127" s="1054"/>
      <c r="AJ127" s="1055"/>
      <c r="AK127" s="1056" t="s">
        <v>136</v>
      </c>
      <c r="AL127" s="1054"/>
      <c r="AM127" s="1054"/>
      <c r="AN127" s="1054"/>
      <c r="AO127" s="1055"/>
      <c r="AP127" s="1057" t="s">
        <v>136</v>
      </c>
      <c r="AQ127" s="1058"/>
      <c r="AR127" s="1058"/>
      <c r="AS127" s="1058"/>
      <c r="AT127" s="1059"/>
      <c r="AU127" s="281"/>
      <c r="AV127" s="281"/>
      <c r="AW127" s="281"/>
      <c r="AX127" s="1127" t="s">
        <v>477</v>
      </c>
      <c r="AY127" s="1128"/>
      <c r="AZ127" s="1128"/>
      <c r="BA127" s="1128"/>
      <c r="BB127" s="1128"/>
      <c r="BC127" s="1128"/>
      <c r="BD127" s="1128"/>
      <c r="BE127" s="1129"/>
      <c r="BF127" s="1130" t="s">
        <v>478</v>
      </c>
      <c r="BG127" s="1128"/>
      <c r="BH127" s="1128"/>
      <c r="BI127" s="1128"/>
      <c r="BJ127" s="1128"/>
      <c r="BK127" s="1128"/>
      <c r="BL127" s="1129"/>
      <c r="BM127" s="1130" t="s">
        <v>479</v>
      </c>
      <c r="BN127" s="1128"/>
      <c r="BO127" s="1128"/>
      <c r="BP127" s="1128"/>
      <c r="BQ127" s="1128"/>
      <c r="BR127" s="1128"/>
      <c r="BS127" s="1129"/>
      <c r="BT127" s="1130" t="s">
        <v>480</v>
      </c>
      <c r="BU127" s="1128"/>
      <c r="BV127" s="1128"/>
      <c r="BW127" s="1128"/>
      <c r="BX127" s="1128"/>
      <c r="BY127" s="1128"/>
      <c r="BZ127" s="1152"/>
      <c r="CA127" s="281"/>
      <c r="CB127" s="281"/>
      <c r="CC127" s="281"/>
      <c r="CD127" s="282"/>
      <c r="CE127" s="282"/>
      <c r="CF127" s="282"/>
      <c r="CG127" s="279"/>
      <c r="CH127" s="279"/>
      <c r="CI127" s="279"/>
      <c r="CJ127" s="280"/>
      <c r="CK127" s="1119"/>
      <c r="CL127" s="1106"/>
      <c r="CM127" s="1106"/>
      <c r="CN127" s="1106"/>
      <c r="CO127" s="1107"/>
      <c r="CP127" s="1044" t="s">
        <v>481</v>
      </c>
      <c r="CQ127" s="1045"/>
      <c r="CR127" s="1045"/>
      <c r="CS127" s="1045"/>
      <c r="CT127" s="1045"/>
      <c r="CU127" s="1045"/>
      <c r="CV127" s="1045"/>
      <c r="CW127" s="1045"/>
      <c r="CX127" s="1045"/>
      <c r="CY127" s="1045"/>
      <c r="CZ127" s="1045"/>
      <c r="DA127" s="1045"/>
      <c r="DB127" s="1045"/>
      <c r="DC127" s="1045"/>
      <c r="DD127" s="1045"/>
      <c r="DE127" s="1045"/>
      <c r="DF127" s="1046"/>
      <c r="DG127" s="1014" t="s">
        <v>136</v>
      </c>
      <c r="DH127" s="1015"/>
      <c r="DI127" s="1015"/>
      <c r="DJ127" s="1015"/>
      <c r="DK127" s="1015"/>
      <c r="DL127" s="1015" t="s">
        <v>136</v>
      </c>
      <c r="DM127" s="1015"/>
      <c r="DN127" s="1015"/>
      <c r="DO127" s="1015"/>
      <c r="DP127" s="1015"/>
      <c r="DQ127" s="1015" t="s">
        <v>136</v>
      </c>
      <c r="DR127" s="1015"/>
      <c r="DS127" s="1015"/>
      <c r="DT127" s="1015"/>
      <c r="DU127" s="1015"/>
      <c r="DV127" s="1016" t="s">
        <v>136</v>
      </c>
      <c r="DW127" s="1016"/>
      <c r="DX127" s="1016"/>
      <c r="DY127" s="1016"/>
      <c r="DZ127" s="1017"/>
    </row>
    <row r="128" spans="1:130" s="245" customFormat="1" ht="26.25" customHeight="1" thickBot="1" x14ac:dyDescent="0.2">
      <c r="A128" s="1138" t="s">
        <v>482</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483</v>
      </c>
      <c r="X128" s="1140"/>
      <c r="Y128" s="1140"/>
      <c r="Z128" s="1141"/>
      <c r="AA128" s="1142" t="s">
        <v>136</v>
      </c>
      <c r="AB128" s="1143"/>
      <c r="AC128" s="1143"/>
      <c r="AD128" s="1143"/>
      <c r="AE128" s="1144"/>
      <c r="AF128" s="1145" t="s">
        <v>136</v>
      </c>
      <c r="AG128" s="1143"/>
      <c r="AH128" s="1143"/>
      <c r="AI128" s="1143"/>
      <c r="AJ128" s="1144"/>
      <c r="AK128" s="1145" t="s">
        <v>136</v>
      </c>
      <c r="AL128" s="1143"/>
      <c r="AM128" s="1143"/>
      <c r="AN128" s="1143"/>
      <c r="AO128" s="1144"/>
      <c r="AP128" s="1146"/>
      <c r="AQ128" s="1147"/>
      <c r="AR128" s="1147"/>
      <c r="AS128" s="1147"/>
      <c r="AT128" s="1148"/>
      <c r="AU128" s="281"/>
      <c r="AV128" s="281"/>
      <c r="AW128" s="281"/>
      <c r="AX128" s="983" t="s">
        <v>484</v>
      </c>
      <c r="AY128" s="984"/>
      <c r="AZ128" s="984"/>
      <c r="BA128" s="984"/>
      <c r="BB128" s="984"/>
      <c r="BC128" s="984"/>
      <c r="BD128" s="984"/>
      <c r="BE128" s="985"/>
      <c r="BF128" s="1149" t="s">
        <v>136</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4"/>
      <c r="CA128" s="282"/>
      <c r="CB128" s="282"/>
      <c r="CC128" s="282"/>
      <c r="CD128" s="282"/>
      <c r="CE128" s="282"/>
      <c r="CF128" s="282"/>
      <c r="CG128" s="279"/>
      <c r="CH128" s="279"/>
      <c r="CI128" s="279"/>
      <c r="CJ128" s="280"/>
      <c r="CK128" s="1120"/>
      <c r="CL128" s="1121"/>
      <c r="CM128" s="1121"/>
      <c r="CN128" s="1121"/>
      <c r="CO128" s="1122"/>
      <c r="CP128" s="1131" t="s">
        <v>485</v>
      </c>
      <c r="CQ128" s="1132"/>
      <c r="CR128" s="1132"/>
      <c r="CS128" s="1132"/>
      <c r="CT128" s="1132"/>
      <c r="CU128" s="1132"/>
      <c r="CV128" s="1132"/>
      <c r="CW128" s="1132"/>
      <c r="CX128" s="1132"/>
      <c r="CY128" s="1132"/>
      <c r="CZ128" s="1132"/>
      <c r="DA128" s="1132"/>
      <c r="DB128" s="1132"/>
      <c r="DC128" s="1132"/>
      <c r="DD128" s="1132"/>
      <c r="DE128" s="1132"/>
      <c r="DF128" s="1133"/>
      <c r="DG128" s="1134" t="s">
        <v>136</v>
      </c>
      <c r="DH128" s="1135"/>
      <c r="DI128" s="1135"/>
      <c r="DJ128" s="1135"/>
      <c r="DK128" s="1135"/>
      <c r="DL128" s="1135" t="s">
        <v>136</v>
      </c>
      <c r="DM128" s="1135"/>
      <c r="DN128" s="1135"/>
      <c r="DO128" s="1135"/>
      <c r="DP128" s="1135"/>
      <c r="DQ128" s="1135" t="s">
        <v>136</v>
      </c>
      <c r="DR128" s="1135"/>
      <c r="DS128" s="1135"/>
      <c r="DT128" s="1135"/>
      <c r="DU128" s="1135"/>
      <c r="DV128" s="1136" t="s">
        <v>136</v>
      </c>
      <c r="DW128" s="1136"/>
      <c r="DX128" s="1136"/>
      <c r="DY128" s="1136"/>
      <c r="DZ128" s="1137"/>
    </row>
    <row r="129" spans="1:131" s="245" customFormat="1" ht="26.25" customHeight="1" x14ac:dyDescent="0.15">
      <c r="A129" s="1025" t="s">
        <v>106</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486</v>
      </c>
      <c r="X129" s="1169"/>
      <c r="Y129" s="1169"/>
      <c r="Z129" s="1170"/>
      <c r="AA129" s="1053">
        <v>4165875</v>
      </c>
      <c r="AB129" s="1054"/>
      <c r="AC129" s="1054"/>
      <c r="AD129" s="1054"/>
      <c r="AE129" s="1055"/>
      <c r="AF129" s="1056">
        <v>4234698</v>
      </c>
      <c r="AG129" s="1054"/>
      <c r="AH129" s="1054"/>
      <c r="AI129" s="1054"/>
      <c r="AJ129" s="1055"/>
      <c r="AK129" s="1056">
        <v>4248114</v>
      </c>
      <c r="AL129" s="1054"/>
      <c r="AM129" s="1054"/>
      <c r="AN129" s="1054"/>
      <c r="AO129" s="1055"/>
      <c r="AP129" s="1171"/>
      <c r="AQ129" s="1172"/>
      <c r="AR129" s="1172"/>
      <c r="AS129" s="1172"/>
      <c r="AT129" s="1173"/>
      <c r="AU129" s="283"/>
      <c r="AV129" s="283"/>
      <c r="AW129" s="283"/>
      <c r="AX129" s="1162" t="s">
        <v>487</v>
      </c>
      <c r="AY129" s="1045"/>
      <c r="AZ129" s="1045"/>
      <c r="BA129" s="1045"/>
      <c r="BB129" s="1045"/>
      <c r="BC129" s="1045"/>
      <c r="BD129" s="1045"/>
      <c r="BE129" s="1046"/>
      <c r="BF129" s="1163" t="s">
        <v>136</v>
      </c>
      <c r="BG129" s="1164"/>
      <c r="BH129" s="1164"/>
      <c r="BI129" s="1164"/>
      <c r="BJ129" s="1164"/>
      <c r="BK129" s="1164"/>
      <c r="BL129" s="1165"/>
      <c r="BM129" s="1163">
        <v>20</v>
      </c>
      <c r="BN129" s="1164"/>
      <c r="BO129" s="1164"/>
      <c r="BP129" s="1164"/>
      <c r="BQ129" s="1164"/>
      <c r="BR129" s="1164"/>
      <c r="BS129" s="1165"/>
      <c r="BT129" s="1163">
        <v>30</v>
      </c>
      <c r="BU129" s="1166"/>
      <c r="BV129" s="1166"/>
      <c r="BW129" s="1166"/>
      <c r="BX129" s="1166"/>
      <c r="BY129" s="1166"/>
      <c r="BZ129" s="1167"/>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1025" t="s">
        <v>488</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489</v>
      </c>
      <c r="X130" s="1169"/>
      <c r="Y130" s="1169"/>
      <c r="Z130" s="1170"/>
      <c r="AA130" s="1053">
        <v>648486</v>
      </c>
      <c r="AB130" s="1054"/>
      <c r="AC130" s="1054"/>
      <c r="AD130" s="1054"/>
      <c r="AE130" s="1055"/>
      <c r="AF130" s="1056">
        <v>651374</v>
      </c>
      <c r="AG130" s="1054"/>
      <c r="AH130" s="1054"/>
      <c r="AI130" s="1054"/>
      <c r="AJ130" s="1055"/>
      <c r="AK130" s="1056">
        <v>642350</v>
      </c>
      <c r="AL130" s="1054"/>
      <c r="AM130" s="1054"/>
      <c r="AN130" s="1054"/>
      <c r="AO130" s="1055"/>
      <c r="AP130" s="1171"/>
      <c r="AQ130" s="1172"/>
      <c r="AR130" s="1172"/>
      <c r="AS130" s="1172"/>
      <c r="AT130" s="1173"/>
      <c r="AU130" s="283"/>
      <c r="AV130" s="283"/>
      <c r="AW130" s="283"/>
      <c r="AX130" s="1162" t="s">
        <v>490</v>
      </c>
      <c r="AY130" s="1045"/>
      <c r="AZ130" s="1045"/>
      <c r="BA130" s="1045"/>
      <c r="BB130" s="1045"/>
      <c r="BC130" s="1045"/>
      <c r="BD130" s="1045"/>
      <c r="BE130" s="1046"/>
      <c r="BF130" s="1199">
        <v>10.9</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491</v>
      </c>
      <c r="X131" s="1207"/>
      <c r="Y131" s="1207"/>
      <c r="Z131" s="1208"/>
      <c r="AA131" s="1100">
        <v>3517389</v>
      </c>
      <c r="AB131" s="1079"/>
      <c r="AC131" s="1079"/>
      <c r="AD131" s="1079"/>
      <c r="AE131" s="1080"/>
      <c r="AF131" s="1078">
        <v>3583324</v>
      </c>
      <c r="AG131" s="1079"/>
      <c r="AH131" s="1079"/>
      <c r="AI131" s="1079"/>
      <c r="AJ131" s="1080"/>
      <c r="AK131" s="1078">
        <v>3605764</v>
      </c>
      <c r="AL131" s="1079"/>
      <c r="AM131" s="1079"/>
      <c r="AN131" s="1079"/>
      <c r="AO131" s="1080"/>
      <c r="AP131" s="1209"/>
      <c r="AQ131" s="1210"/>
      <c r="AR131" s="1210"/>
      <c r="AS131" s="1210"/>
      <c r="AT131" s="1211"/>
      <c r="AU131" s="283"/>
      <c r="AV131" s="283"/>
      <c r="AW131" s="283"/>
      <c r="AX131" s="1181" t="s">
        <v>492</v>
      </c>
      <c r="AY131" s="1132"/>
      <c r="AZ131" s="1132"/>
      <c r="BA131" s="1132"/>
      <c r="BB131" s="1132"/>
      <c r="BC131" s="1132"/>
      <c r="BD131" s="1132"/>
      <c r="BE131" s="1133"/>
      <c r="BF131" s="1182">
        <v>45.9</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88" t="s">
        <v>493</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494</v>
      </c>
      <c r="W132" s="1192"/>
      <c r="X132" s="1192"/>
      <c r="Y132" s="1192"/>
      <c r="Z132" s="1193"/>
      <c r="AA132" s="1194">
        <v>10.468333189999999</v>
      </c>
      <c r="AB132" s="1195"/>
      <c r="AC132" s="1195"/>
      <c r="AD132" s="1195"/>
      <c r="AE132" s="1196"/>
      <c r="AF132" s="1197">
        <v>11.18654076</v>
      </c>
      <c r="AG132" s="1195"/>
      <c r="AH132" s="1195"/>
      <c r="AI132" s="1195"/>
      <c r="AJ132" s="1196"/>
      <c r="AK132" s="1197">
        <v>11.27383822</v>
      </c>
      <c r="AL132" s="1195"/>
      <c r="AM132" s="1195"/>
      <c r="AN132" s="1195"/>
      <c r="AO132" s="1196"/>
      <c r="AP132" s="1094"/>
      <c r="AQ132" s="1095"/>
      <c r="AR132" s="1095"/>
      <c r="AS132" s="1095"/>
      <c r="AT132" s="1198"/>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495</v>
      </c>
      <c r="W133" s="1175"/>
      <c r="X133" s="1175"/>
      <c r="Y133" s="1175"/>
      <c r="Z133" s="1176"/>
      <c r="AA133" s="1177">
        <v>10.7</v>
      </c>
      <c r="AB133" s="1178"/>
      <c r="AC133" s="1178"/>
      <c r="AD133" s="1178"/>
      <c r="AE133" s="1179"/>
      <c r="AF133" s="1177">
        <v>10.5</v>
      </c>
      <c r="AG133" s="1178"/>
      <c r="AH133" s="1178"/>
      <c r="AI133" s="1178"/>
      <c r="AJ133" s="1179"/>
      <c r="AK133" s="1177">
        <v>10.9</v>
      </c>
      <c r="AL133" s="1178"/>
      <c r="AM133" s="1178"/>
      <c r="AN133" s="1178"/>
      <c r="AO133" s="1179"/>
      <c r="AP133" s="1124"/>
      <c r="AQ133" s="1125"/>
      <c r="AR133" s="1125"/>
      <c r="AS133" s="1125"/>
      <c r="AT133" s="1180"/>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NxyjJgmFX/2pprrfHQ04CfNqA++3KykcAd8mTidr8chEdP5SSwWff/yBJQBCNVcYMVcJILAZ12WhYyZGwa2COg==" saltValue="VavwNaP8RorzFnMh0LQP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496</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ve35nmShA6/ODrd1agwUJDlM/cRz1QuH4G36OpmF33vEKGSa/cv2vezaKdUSS+C7SKNrlwk7Z9S7hkqAHz1yLg==" saltValue="swARmBUc/Z9W+Yy46K0+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6" zoomScaleNormal="66"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MOpFGTQaRoZHRQZRmsTl3PJtVGccrC7qMnYCKK2i5QVf/5Y11xm+hwQSXPSgqL33Gzz8L7M5At2vWn/k64pHA==" saltValue="ubzrx+jXdV/SIanjVzxUm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497</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498</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5" t="s">
        <v>499</v>
      </c>
      <c r="AP7" s="302"/>
      <c r="AQ7" s="303" t="s">
        <v>500</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6"/>
      <c r="AP8" s="308" t="s">
        <v>501</v>
      </c>
      <c r="AQ8" s="309" t="s">
        <v>502</v>
      </c>
      <c r="AR8" s="310" t="s">
        <v>503</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17" t="s">
        <v>504</v>
      </c>
      <c r="AL9" s="1218"/>
      <c r="AM9" s="1218"/>
      <c r="AN9" s="1219"/>
      <c r="AO9" s="311">
        <v>962711</v>
      </c>
      <c r="AP9" s="311">
        <v>52242</v>
      </c>
      <c r="AQ9" s="312">
        <v>81607</v>
      </c>
      <c r="AR9" s="313">
        <v>-36</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17" t="s">
        <v>505</v>
      </c>
      <c r="AL10" s="1218"/>
      <c r="AM10" s="1218"/>
      <c r="AN10" s="1219"/>
      <c r="AO10" s="314">
        <v>143289</v>
      </c>
      <c r="AP10" s="314">
        <v>7776</v>
      </c>
      <c r="AQ10" s="315">
        <v>8429</v>
      </c>
      <c r="AR10" s="316">
        <v>-7.7</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17" t="s">
        <v>506</v>
      </c>
      <c r="AL11" s="1218"/>
      <c r="AM11" s="1218"/>
      <c r="AN11" s="1219"/>
      <c r="AO11" s="314">
        <v>51928</v>
      </c>
      <c r="AP11" s="314">
        <v>2818</v>
      </c>
      <c r="AQ11" s="315">
        <v>12564</v>
      </c>
      <c r="AR11" s="316">
        <v>-77.599999999999994</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17" t="s">
        <v>507</v>
      </c>
      <c r="AL12" s="1218"/>
      <c r="AM12" s="1218"/>
      <c r="AN12" s="1219"/>
      <c r="AO12" s="314">
        <v>336</v>
      </c>
      <c r="AP12" s="314">
        <v>18</v>
      </c>
      <c r="AQ12" s="315">
        <v>603</v>
      </c>
      <c r="AR12" s="316">
        <v>-97</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17" t="s">
        <v>508</v>
      </c>
      <c r="AL13" s="1218"/>
      <c r="AM13" s="1218"/>
      <c r="AN13" s="1219"/>
      <c r="AO13" s="314" t="s">
        <v>509</v>
      </c>
      <c r="AP13" s="314" t="s">
        <v>509</v>
      </c>
      <c r="AQ13" s="315">
        <v>5</v>
      </c>
      <c r="AR13" s="316" t="s">
        <v>509</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17" t="s">
        <v>510</v>
      </c>
      <c r="AL14" s="1218"/>
      <c r="AM14" s="1218"/>
      <c r="AN14" s="1219"/>
      <c r="AO14" s="314">
        <v>37161</v>
      </c>
      <c r="AP14" s="314">
        <v>2017</v>
      </c>
      <c r="AQ14" s="315">
        <v>4049</v>
      </c>
      <c r="AR14" s="316">
        <v>-50.2</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17" t="s">
        <v>511</v>
      </c>
      <c r="AL15" s="1218"/>
      <c r="AM15" s="1218"/>
      <c r="AN15" s="1219"/>
      <c r="AO15" s="314">
        <v>16009</v>
      </c>
      <c r="AP15" s="314">
        <v>869</v>
      </c>
      <c r="AQ15" s="315">
        <v>2220</v>
      </c>
      <c r="AR15" s="316">
        <v>-60.9</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20" t="s">
        <v>512</v>
      </c>
      <c r="AL16" s="1221"/>
      <c r="AM16" s="1221"/>
      <c r="AN16" s="1222"/>
      <c r="AO16" s="314">
        <v>-62723</v>
      </c>
      <c r="AP16" s="314">
        <v>-3404</v>
      </c>
      <c r="AQ16" s="315">
        <v>-7287</v>
      </c>
      <c r="AR16" s="316">
        <v>-53.3</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20" t="s">
        <v>187</v>
      </c>
      <c r="AL17" s="1221"/>
      <c r="AM17" s="1221"/>
      <c r="AN17" s="1222"/>
      <c r="AO17" s="314">
        <v>1148711</v>
      </c>
      <c r="AP17" s="314">
        <v>62335</v>
      </c>
      <c r="AQ17" s="315">
        <v>102189</v>
      </c>
      <c r="AR17" s="316">
        <v>-39</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513</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514</v>
      </c>
      <c r="AP20" s="322" t="s">
        <v>515</v>
      </c>
      <c r="AQ20" s="323" t="s">
        <v>516</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12" t="s">
        <v>517</v>
      </c>
      <c r="AL21" s="1213"/>
      <c r="AM21" s="1213"/>
      <c r="AN21" s="1214"/>
      <c r="AO21" s="326">
        <v>6.51</v>
      </c>
      <c r="AP21" s="327">
        <v>9.43</v>
      </c>
      <c r="AQ21" s="328">
        <v>-2.92</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12" t="s">
        <v>518</v>
      </c>
      <c r="AL22" s="1213"/>
      <c r="AM22" s="1213"/>
      <c r="AN22" s="1214"/>
      <c r="AO22" s="331">
        <v>95.7</v>
      </c>
      <c r="AP22" s="332">
        <v>96.9</v>
      </c>
      <c r="AQ22" s="333">
        <v>-1.2</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519</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520</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521</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5" t="s">
        <v>499</v>
      </c>
      <c r="AP30" s="302"/>
      <c r="AQ30" s="303" t="s">
        <v>500</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6"/>
      <c r="AP31" s="308" t="s">
        <v>501</v>
      </c>
      <c r="AQ31" s="309" t="s">
        <v>502</v>
      </c>
      <c r="AR31" s="310" t="s">
        <v>503</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28" t="s">
        <v>522</v>
      </c>
      <c r="AL32" s="1229"/>
      <c r="AM32" s="1229"/>
      <c r="AN32" s="1230"/>
      <c r="AO32" s="341">
        <v>629684</v>
      </c>
      <c r="AP32" s="341">
        <v>34170</v>
      </c>
      <c r="AQ32" s="342">
        <v>48351</v>
      </c>
      <c r="AR32" s="343">
        <v>-29.3</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28" t="s">
        <v>523</v>
      </c>
      <c r="AL33" s="1229"/>
      <c r="AM33" s="1229"/>
      <c r="AN33" s="1230"/>
      <c r="AO33" s="341" t="s">
        <v>509</v>
      </c>
      <c r="AP33" s="341" t="s">
        <v>509</v>
      </c>
      <c r="AQ33" s="342" t="s">
        <v>509</v>
      </c>
      <c r="AR33" s="343" t="s">
        <v>509</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28" t="s">
        <v>524</v>
      </c>
      <c r="AL34" s="1229"/>
      <c r="AM34" s="1229"/>
      <c r="AN34" s="1230"/>
      <c r="AO34" s="341" t="s">
        <v>509</v>
      </c>
      <c r="AP34" s="341" t="s">
        <v>509</v>
      </c>
      <c r="AQ34" s="342">
        <v>3</v>
      </c>
      <c r="AR34" s="343" t="s">
        <v>509</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28" t="s">
        <v>525</v>
      </c>
      <c r="AL35" s="1229"/>
      <c r="AM35" s="1229"/>
      <c r="AN35" s="1230"/>
      <c r="AO35" s="341">
        <v>393802</v>
      </c>
      <c r="AP35" s="341">
        <v>21370</v>
      </c>
      <c r="AQ35" s="342">
        <v>15327</v>
      </c>
      <c r="AR35" s="343">
        <v>39.4</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28" t="s">
        <v>526</v>
      </c>
      <c r="AL36" s="1229"/>
      <c r="AM36" s="1229"/>
      <c r="AN36" s="1230"/>
      <c r="AO36" s="341">
        <v>25372</v>
      </c>
      <c r="AP36" s="341">
        <v>1377</v>
      </c>
      <c r="AQ36" s="342">
        <v>3222</v>
      </c>
      <c r="AR36" s="343">
        <v>-57.3</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28" t="s">
        <v>527</v>
      </c>
      <c r="AL37" s="1229"/>
      <c r="AM37" s="1229"/>
      <c r="AN37" s="1230"/>
      <c r="AO37" s="341" t="s">
        <v>509</v>
      </c>
      <c r="AP37" s="341" t="s">
        <v>509</v>
      </c>
      <c r="AQ37" s="342">
        <v>486</v>
      </c>
      <c r="AR37" s="343" t="s">
        <v>509</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31" t="s">
        <v>528</v>
      </c>
      <c r="AL38" s="1232"/>
      <c r="AM38" s="1232"/>
      <c r="AN38" s="1233"/>
      <c r="AO38" s="344" t="s">
        <v>509</v>
      </c>
      <c r="AP38" s="344" t="s">
        <v>509</v>
      </c>
      <c r="AQ38" s="345">
        <v>7</v>
      </c>
      <c r="AR38" s="333" t="s">
        <v>509</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31" t="s">
        <v>529</v>
      </c>
      <c r="AL39" s="1232"/>
      <c r="AM39" s="1232"/>
      <c r="AN39" s="1233"/>
      <c r="AO39" s="341" t="s">
        <v>509</v>
      </c>
      <c r="AP39" s="341" t="s">
        <v>509</v>
      </c>
      <c r="AQ39" s="342">
        <v>-3375</v>
      </c>
      <c r="AR39" s="343" t="s">
        <v>509</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28" t="s">
        <v>530</v>
      </c>
      <c r="AL40" s="1229"/>
      <c r="AM40" s="1229"/>
      <c r="AN40" s="1230"/>
      <c r="AO40" s="341">
        <v>-642350</v>
      </c>
      <c r="AP40" s="341">
        <v>-34857</v>
      </c>
      <c r="AQ40" s="342">
        <v>-44517</v>
      </c>
      <c r="AR40" s="343">
        <v>-21.7</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34" t="s">
        <v>299</v>
      </c>
      <c r="AL41" s="1235"/>
      <c r="AM41" s="1235"/>
      <c r="AN41" s="1236"/>
      <c r="AO41" s="341">
        <v>406508</v>
      </c>
      <c r="AP41" s="341">
        <v>22059</v>
      </c>
      <c r="AQ41" s="342">
        <v>19506</v>
      </c>
      <c r="AR41" s="343">
        <v>13.1</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531</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532</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533</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23" t="s">
        <v>499</v>
      </c>
      <c r="AN49" s="1225" t="s">
        <v>534</v>
      </c>
      <c r="AO49" s="1226"/>
      <c r="AP49" s="1226"/>
      <c r="AQ49" s="1226"/>
      <c r="AR49" s="1227"/>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24"/>
      <c r="AN50" s="357" t="s">
        <v>535</v>
      </c>
      <c r="AO50" s="358" t="s">
        <v>536</v>
      </c>
      <c r="AP50" s="359" t="s">
        <v>537</v>
      </c>
      <c r="AQ50" s="360" t="s">
        <v>538</v>
      </c>
      <c r="AR50" s="361" t="s">
        <v>539</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540</v>
      </c>
      <c r="AL51" s="354"/>
      <c r="AM51" s="362">
        <v>1801576</v>
      </c>
      <c r="AN51" s="363">
        <v>98211</v>
      </c>
      <c r="AO51" s="364">
        <v>4.8</v>
      </c>
      <c r="AP51" s="365">
        <v>69469</v>
      </c>
      <c r="AQ51" s="366">
        <v>-18.5</v>
      </c>
      <c r="AR51" s="367">
        <v>23.3</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541</v>
      </c>
      <c r="AM52" s="370">
        <v>1391008</v>
      </c>
      <c r="AN52" s="371">
        <v>75829</v>
      </c>
      <c r="AO52" s="372">
        <v>45.4</v>
      </c>
      <c r="AP52" s="373">
        <v>38215</v>
      </c>
      <c r="AQ52" s="374">
        <v>-1.6</v>
      </c>
      <c r="AR52" s="375">
        <v>47</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542</v>
      </c>
      <c r="AL53" s="354"/>
      <c r="AM53" s="362">
        <v>732509</v>
      </c>
      <c r="AN53" s="363">
        <v>39834</v>
      </c>
      <c r="AO53" s="364">
        <v>-59.4</v>
      </c>
      <c r="AP53" s="365">
        <v>67293</v>
      </c>
      <c r="AQ53" s="366">
        <v>-3.1</v>
      </c>
      <c r="AR53" s="367">
        <v>-56.3</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541</v>
      </c>
      <c r="AM54" s="370">
        <v>328192</v>
      </c>
      <c r="AN54" s="371">
        <v>17847</v>
      </c>
      <c r="AO54" s="372">
        <v>-76.5</v>
      </c>
      <c r="AP54" s="373">
        <v>35076</v>
      </c>
      <c r="AQ54" s="374">
        <v>-8.1999999999999993</v>
      </c>
      <c r="AR54" s="375">
        <v>-68.3</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543</v>
      </c>
      <c r="AL55" s="354"/>
      <c r="AM55" s="362">
        <v>556720</v>
      </c>
      <c r="AN55" s="363">
        <v>30077</v>
      </c>
      <c r="AO55" s="364">
        <v>-24.5</v>
      </c>
      <c r="AP55" s="365">
        <v>67343</v>
      </c>
      <c r="AQ55" s="366">
        <v>0.1</v>
      </c>
      <c r="AR55" s="367">
        <v>-24.6</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541</v>
      </c>
      <c r="AM56" s="370">
        <v>115269</v>
      </c>
      <c r="AN56" s="371">
        <v>6227</v>
      </c>
      <c r="AO56" s="372">
        <v>-65.099999999999994</v>
      </c>
      <c r="AP56" s="373">
        <v>32865</v>
      </c>
      <c r="AQ56" s="374">
        <v>-6.3</v>
      </c>
      <c r="AR56" s="375">
        <v>-58.8</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544</v>
      </c>
      <c r="AL57" s="354"/>
      <c r="AM57" s="362">
        <v>154975</v>
      </c>
      <c r="AN57" s="363">
        <v>8403</v>
      </c>
      <c r="AO57" s="364">
        <v>-72.099999999999994</v>
      </c>
      <c r="AP57" s="365">
        <v>73475</v>
      </c>
      <c r="AQ57" s="366">
        <v>9.1</v>
      </c>
      <c r="AR57" s="367">
        <v>-81.2</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541</v>
      </c>
      <c r="AM58" s="370">
        <v>111678</v>
      </c>
      <c r="AN58" s="371">
        <v>6056</v>
      </c>
      <c r="AO58" s="372">
        <v>-2.7</v>
      </c>
      <c r="AP58" s="373">
        <v>43072</v>
      </c>
      <c r="AQ58" s="374">
        <v>31.1</v>
      </c>
      <c r="AR58" s="375">
        <v>-33.799999999999997</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545</v>
      </c>
      <c r="AL59" s="354"/>
      <c r="AM59" s="362">
        <v>631762</v>
      </c>
      <c r="AN59" s="363">
        <v>34283</v>
      </c>
      <c r="AO59" s="364">
        <v>308</v>
      </c>
      <c r="AP59" s="365">
        <v>87464</v>
      </c>
      <c r="AQ59" s="366">
        <v>19</v>
      </c>
      <c r="AR59" s="367">
        <v>289</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541</v>
      </c>
      <c r="AM60" s="370">
        <v>281969</v>
      </c>
      <c r="AN60" s="371">
        <v>15301</v>
      </c>
      <c r="AO60" s="372">
        <v>152.69999999999999</v>
      </c>
      <c r="AP60" s="373">
        <v>47479</v>
      </c>
      <c r="AQ60" s="374">
        <v>10.199999999999999</v>
      </c>
      <c r="AR60" s="375">
        <v>142.5</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546</v>
      </c>
      <c r="AL61" s="376"/>
      <c r="AM61" s="377">
        <v>775508</v>
      </c>
      <c r="AN61" s="378">
        <v>42162</v>
      </c>
      <c r="AO61" s="379">
        <v>31.4</v>
      </c>
      <c r="AP61" s="380">
        <v>73009</v>
      </c>
      <c r="AQ61" s="381">
        <v>1.3</v>
      </c>
      <c r="AR61" s="367">
        <v>30.1</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541</v>
      </c>
      <c r="AM62" s="370">
        <v>445623</v>
      </c>
      <c r="AN62" s="371">
        <v>24252</v>
      </c>
      <c r="AO62" s="372">
        <v>10.8</v>
      </c>
      <c r="AP62" s="373">
        <v>39341</v>
      </c>
      <c r="AQ62" s="374">
        <v>5</v>
      </c>
      <c r="AR62" s="375">
        <v>5.8</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v/DI9FQga5+UY81Dj6VPo5JM2/YjPG7axt75OEz6nRVGTepoDbcuvq8AmyP/MJuMNEAJ16Ua/LVMGtTbyt0m3w==" saltValue="2n4QYuWzhGz8vPkSUXtj8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548</v>
      </c>
    </row>
    <row r="120" spans="125:125" ht="13.5" hidden="1" customHeight="1" x14ac:dyDescent="0.15"/>
    <row r="121" spans="125:125" ht="13.5" hidden="1" customHeight="1" x14ac:dyDescent="0.15">
      <c r="DU121" s="289"/>
    </row>
  </sheetData>
  <sheetProtection algorithmName="SHA-512" hashValue="j0SznKqjr99zo3ksLoya16hJowuq+Iblp2rwUWrR6JkJrtkn8yMnQtMsxelgqKtftC/AK6ZHuEFbSqEGFxo4Lw==" saltValue="PxQdz/kmDEsmXp65gt0C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sheetData>
  <sheetProtection algorithmName="SHA-512" hashValue="OQEjCXz8qOIJSsFN9cF6ddk38R1Bs+d2Caoln+1MoFztk4wlXqJ09Es1Ea6WDcZRz0jhR1SBxkEdF/bakDd7og==" saltValue="DgJ/czwp1KrE8VOYP7wH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7" t="s">
        <v>3</v>
      </c>
      <c r="D47" s="1237"/>
      <c r="E47" s="1238"/>
      <c r="F47" s="11">
        <v>36.08</v>
      </c>
      <c r="G47" s="12">
        <v>34.979999999999997</v>
      </c>
      <c r="H47" s="12">
        <v>30.46</v>
      </c>
      <c r="I47" s="12">
        <v>38.1</v>
      </c>
      <c r="J47" s="13">
        <v>40.29</v>
      </c>
    </row>
    <row r="48" spans="2:10" ht="57.75" customHeight="1" x14ac:dyDescent="0.15">
      <c r="B48" s="14"/>
      <c r="C48" s="1239" t="s">
        <v>4</v>
      </c>
      <c r="D48" s="1239"/>
      <c r="E48" s="1240"/>
      <c r="F48" s="15">
        <v>9.16</v>
      </c>
      <c r="G48" s="16">
        <v>7.18</v>
      </c>
      <c r="H48" s="16">
        <v>9.14</v>
      </c>
      <c r="I48" s="16">
        <v>9.49</v>
      </c>
      <c r="J48" s="17">
        <v>7.75</v>
      </c>
    </row>
    <row r="49" spans="2:10" ht="57.75" customHeight="1" thickBot="1" x14ac:dyDescent="0.2">
      <c r="B49" s="18"/>
      <c r="C49" s="1241" t="s">
        <v>5</v>
      </c>
      <c r="D49" s="1241"/>
      <c r="E49" s="1242"/>
      <c r="F49" s="19" t="s">
        <v>555</v>
      </c>
      <c r="G49" s="20" t="s">
        <v>556</v>
      </c>
      <c r="H49" s="20" t="s">
        <v>557</v>
      </c>
      <c r="I49" s="20">
        <v>8.6300000000000008</v>
      </c>
      <c r="J49" s="21">
        <v>0.61</v>
      </c>
    </row>
    <row r="50" spans="2:10" ht="13.5" customHeight="1" x14ac:dyDescent="0.15"/>
  </sheetData>
  <sheetProtection algorithmName="SHA-512" hashValue="zYqiqvE6xm0Kl2jFpJKsKdVTHwm0uAaFrGUNTVVFLAmTg5Z6Ia2/84eHW/qn7ZMrmL4p60omn8CBAPEOUO4jOw==" saltValue="KBYWvCIFl/WrMgNRUOc/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2021-03-10T00:21:31Z</cp:lastPrinted>
  <dcterms:created xsi:type="dcterms:W3CDTF">2021-02-05T02:48:01Z</dcterms:created>
  <dcterms:modified xsi:type="dcterms:W3CDTF">2022-03-22T07:49:40Z</dcterms:modified>
  <cp:category/>
</cp:coreProperties>
</file>