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総務課\財政係\12 財政状況資料集（財政状況等一覧表）\"/>
    </mc:Choice>
  </mc:AlternateContent>
  <xr:revisionPtr revIDLastSave="0" documentId="13_ncr:1_{580A41D1-33BC-4FD6-87F6-7C35E41BC7C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s="1"/>
  <c r="C34" i="10"/>
  <c r="AM34" i="10" l="1"/>
  <c r="BE34" i="10" s="1"/>
  <c r="BE35"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<sst xmlns="http://schemas.openxmlformats.org/spreadsheetml/2006/main" count="1165" uniqueCount="593">
  <si>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</si>
  <si>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</si>
  <si>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</si>
  <si>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</si>
  <si>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</si>
  <si>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</si>
  <si>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</si>
  <si>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</si>
  <si>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</si>
  <si>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</si>
  <si>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</si>
  <si>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</si>
  <si>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</si>
  <si>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</si>
  <si>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</si>
  <si>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</si>
  <si>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</si>
  <si>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</si>
  <si>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</si>
  <si>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</si>
  <si>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</si>
  <si>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</si>
  <si>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</si>
  <si>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</si>
  <si>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</si>
  <si>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</si>
  <si>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</si>
  <si>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</si>
  <si>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</si>
  <si>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</si>
  <si>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</si>
  <si>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</si>
  <si>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</si>
  <si>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</si>
  <si>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</si>
  <si>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</si>
  <si>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</si>
  <si>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</si>
  <si>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</si>
  <si>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</si>
  <si>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</si>
  <si>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</si>
  <si>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</si>
  <si>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</si>
  <si>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</si>
  <si>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</si>
  <si>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</si>
  <si>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</si>
  <si>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</si>
  <si>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</si>
  <si>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</si>
  <si>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</si>
  <si>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</si>
  <si>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</si>
  <si>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</si>
  <si>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</si>
  <si>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</si>
  <si>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</si>
  <si>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</si>
  <si>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</si>
  <si>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</si>
  <si>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</si>
  <si>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</si>
  <si>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</si>
  <si>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</si>
  <si>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</si>
  <si>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</si>
  <si>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</si>
  <si>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</si>
  <si>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</si>
  <si>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</si>
  <si>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</si>
  <si>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</si>
  <si>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</si>
  <si>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</si>
  <si>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</si>
  <si>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</si>
  <si>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</si>
  <si>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</si>
  <si>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</si>
  <si>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</si>
  <si>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</si>
  <si>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</si>
  <si>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</si>
  <si>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</si>
  <si>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</si>
  <si>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</si>
  <si>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</si>
  <si>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</si>
  <si>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</si>
  <si>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</si>
  <si>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</si>
  <si>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</si>
  <si>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</si>
  <si>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</si>
  <si>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</si>
  <si>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</si>
  <si>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</si>
  <si>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</si>
  <si>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</si>
  <si>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</si>
  <si>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</si>
  <si>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</si>
  <si>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</si>
  <si>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</si>
  <si>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</si>
  <si>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</si>
  <si>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</si>
  <si>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</si>
  <si>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</si>
  <si>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</si>
  <si>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</si>
  <si>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</si>
  <si>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</si>
  <si>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</si>
  <si>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</si>
  <si>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</si>
  <si>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</si>
  <si>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</si>
  <si>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</si>
  <si>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</si>
  <si>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</si>
  <si>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</si>
  <si>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</si>
  <si>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</si>
  <si>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</si>
  <si>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</si>
  <si>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</si>
  <si>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</si>
  <si>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</si>
  <si>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</si>
  <si>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</si>
  <si>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</si>
  <si>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</si>
  <si>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</si>
  <si>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</si>
  <si>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</si>
  <si>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</si>
  <si>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</si>
  <si>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</si>
  <si>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</si>
  <si>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</si>
  <si>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</si>
  <si>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</si>
  <si>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</si>
  <si>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</si>
  <si>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</si>
  <si>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</si>
  <si>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</si>
  <si>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</si>
  <si>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</si>
  <si>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</si>
  <si>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</si>
  <si>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</si>
  <si>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</si>
  <si>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</si>
  <si>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</si>
  <si>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</si>
  <si>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</si>
  <si>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</si>
  <si>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</si>
  <si>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</si>
  <si>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</si>
  <si>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</si>
  <si>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</si>
  <si>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</si>
  <si>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</si>
  <si>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</si>
  <si>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</si>
  <si>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</si>
  <si>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</si>
  <si>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</si>
  <si>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</si>
  <si>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</si>
  <si>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</si>
  <si>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</si>
  <si>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</si>
  <si>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</si>
  <si>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</si>
  <si>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</si>
  <si>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</si>
  <si>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</si>
  <si>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</si>
  <si>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</si>
  <si>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</si>
  <si>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</si>
  <si>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</si>
  <si>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</si>
  <si>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</si>
  <si>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</si>
  <si>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</si>
  <si>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</si>
  <si>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</si>
  <si>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</si>
  <si>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</si>
  <si>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</si>
  <si>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</si>
  <si>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</si>
  <si>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</si>
  <si>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</si>
  <si>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</si>
  <si>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</si>
  <si>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</si>
  <si>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</si>
  <si>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</si>
  <si>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岐阜県北方町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</si>
  <si>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</si>
  <si>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</si>
  <si>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</si>
  <si>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</si>
  <si>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</si>
  <si>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</si>
  <si>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</si>
  <si>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</si>
  <si>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</si>
  <si>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</si>
  <si>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</si>
  <si>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</si>
  <si>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</si>
  <si>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</si>
  <si>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</si>
  <si>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</si>
  <si>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</si>
  <si>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</si>
  <si>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</si>
  <si>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</si>
  <si>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</si>
  <si>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</si>
  <si>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</si>
  <si>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</si>
  <si>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</si>
  <si>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</si>
  <si>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</si>
  <si>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</si>
  <si>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</si>
  <si>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</si>
  <si>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</si>
  <si>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</si>
  <si>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</si>
  <si>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</si>
  <si>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</si>
  <si>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</si>
  <si>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</si>
  <si>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</si>
  <si>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</si>
  <si>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</si>
  <si>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</si>
  <si>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</si>
  <si>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</si>
  <si>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</si>
  <si>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</si>
  <si>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</si>
  <si>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</si>
  <si>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</si>
  <si>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</si>
  <si>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</si>
  <si>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</si>
  <si>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</si>
  <si>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</si>
  <si>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</si>
  <si>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</si>
  <si>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</si>
  <si>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</si>
  <si>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</si>
  <si>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</si>
  <si>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</si>
  <si>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</si>
  <si>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</si>
  <si>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</si>
  <si>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</si>
  <si>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</si>
  <si>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</si>
  <si>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</si>
  <si>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</si>
  <si>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</si>
  <si>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</si>
  <si>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</si>
  <si>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</si>
  <si>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</si>
  <si>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</si>
  <si>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</si>
  <si>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</si>
  <si>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</si>
  <si>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</si>
  <si>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</si>
  <si>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</si>
  <si>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</si>
  <si>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</si>
  <si>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</si>
  <si>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</si>
  <si>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</si>
  <si>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</si>
  <si>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</si>
  <si>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</si>
  <si>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</si>
  <si>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</si>
  <si>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</si>
  <si>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</si>
  <si>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</si>
  <si>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</si>
  <si>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</si>
  <si>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</si>
  <si>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</si>
  <si>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</si>
  <si>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</si>
  <si>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</si>
  <si>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</si>
  <si>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</si>
  <si>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</si>
  <si>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</si>
  <si>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</si>
  <si>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</si>
  <si>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</si>
  <si>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</si>
  <si>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</si>
  <si>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</si>
  <si>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</si>
  <si>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</si>
  <si>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</si>
  <si>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</si>
  <si>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</si>
  <si>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</si>
  <si>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</si>
  <si>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</si>
  <si>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</si>
  <si>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</si>
  <si>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</si>
  <si>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</si>
  <si>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</si>
  <si>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</si>
  <si>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</si>
  <si>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</si>
  <si>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</si>
  <si>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</si>
  <si>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</si>
  <si>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</si>
  <si>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</si>
  <si>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</si>
  <si>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</si>
  <si>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</si>
  <si>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</si>
  <si>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</si>
  <si>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</si>
  <si>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</si>
  <si>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</si>
  <si>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</si>
  <si>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</si>
  <si>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</si>
  <si>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</si>
  <si>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</si>
  <si>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</si>
  <si>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</si>
  <si>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</si>
  <si>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</si>
  <si>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</si>
  <si>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岐阜県北方町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</si>
  <si>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</si>
  <si>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</si>
  <si>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</si>
  <si>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</si>
  <si>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</si>
  <si>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</si>
  <si>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</si>
  <si>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</si>
  <si>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</si>
  <si>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</si>
  <si>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</si>
  <si>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</si>
  <si>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</si>
  <si>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</si>
  <si>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</si>
  <si>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</si>
  <si>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</si>
  <si>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</si>
  <si>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</si>
  <si>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</si>
  <si>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</si>
  <si>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</si>
  <si>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</si>
  <si>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</si>
  <si>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</si>
  <si>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</si>
  <si>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</si>
  <si>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</si>
  <si>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</si>
  <si>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</si>
  <si>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</si>
  <si>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</si>
  <si>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</si>
  <si>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</si>
  <si>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</si>
  <si>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</si>
  <si>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</si>
  <si>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</si>
  <si>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</si>
  <si>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</si>
  <si>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</si>
  <si>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</si>
  <si>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</si>
  <si>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</si>
  <si>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</si>
  <si>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</si>
  <si>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</si>
  <si>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</si>
  <si>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</si>
  <si>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</si>
  <si>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</si>
  <si>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</si>
  <si>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</si>
  <si>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</si>
  <si>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</si>
  <si>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</si>
  <si>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</si>
  <si>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</si>
  <si>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</si>
  <si>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</si>
  <si>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</si>
  <si>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</si>
  <si>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</si>
  <si>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</si>
  <si>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</si>
  <si>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</si>
  <si>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</si>
  <si>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</si>
  <si>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</si>
  <si>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</si>
  <si>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</si>
  <si>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</si>
  <si>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</si>
  <si>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</si>
  <si>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</si>
  <si>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</si>
  <si>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</si>
  <si>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</si>
  <si>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</si>
  <si>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</si>
  <si>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</si>
  <si>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</si>
  <si>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</si>
  <si>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</si>
  <si>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</si>
  <si>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</si>
  <si>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</si>
  <si>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</si>
  <si>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</si>
  <si>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</si>
  <si>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</si>
  <si>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</si>
  <si>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</si>
  <si>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</si>
  <si>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</si>
  <si>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</si>
  <si>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</si>
  <si>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</si>
  <si>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</si>
  <si>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</si>
  <si>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</si>
  <si>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</si>
  <si>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</si>
  <si>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</si>
  <si>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</si>
  <si>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</si>
  <si>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</si>
  <si>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</si>
  <si>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</si>
  <si>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</si>
  <si>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</si>
  <si>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</si>
  <si>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</si>
  <si>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</si>
  <si>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</si>
  <si>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</si>
  <si>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</si>
  <si>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</si>
  <si>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</si>
  <si>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</si>
  <si>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</si>
  <si>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</si>
  <si>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</si>
  <si>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</si>
  <si>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</si>
  <si>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</si>
  <si>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</si>
  <si>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</si>
  <si>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</si>
  <si>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</si>
  <si>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</si>
  <si>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</si>
  <si>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</si>
  <si>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</si>
  <si>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</si>
  <si>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</si>
  <si>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</si>
  <si>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</si>
  <si>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</si>
  <si>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</si>
  <si>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</si>
  <si>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</si>
  <si>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</si>
  <si>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</si>
  <si>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</si>
  <si>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</si>
  <si>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</si>
  <si>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</si>
  <si>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</si>
  <si>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</si>
  <si>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</si>
  <si>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</si>
  <si>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</si>
  <si>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</si>
  <si>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</si>
  <si>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</si>
  <si>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</si>
  <si>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</si>
  <si>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</si>
  <si>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</si>
  <si>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</si>
  <si>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</si>
  <si>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</si>
  <si>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</si>
  <si>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</si>
  <si>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</si>
  <si>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</si>
  <si>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</si>
  <si>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</si>
  <si>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</si>
  <si>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</si>
  <si>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</si>
  <si>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</si>
  <si>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</si>
  <si>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</si>
  <si>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</si>
  <si>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</si>
  <si>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</si>
  <si>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</si>
  <si>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</si>
  <si>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</si>
  <si>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</si>
  <si>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</si>
  <si>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</si>
  <si>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</si>
  <si>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2.62</t>
  </si>
  <si>
    <t>▲ 8.10</t>
  </si>
  <si>
    <t>▲ 2.54</t>
  </si>
  <si>
    <t>▲ 1.69</t>
  </si>
  <si>
    <t>上水道事業会計</t>
  </si>
  <si>
    <t>一般会計</t>
  </si>
  <si>
    <t>国民健康保険特別会計</t>
  </si>
  <si>
    <t>下水道事業特別会計</t>
  </si>
  <si>
    <t>後期高齢者医療特別会計</t>
  </si>
  <si>
    <t>介護サービス事業会計</t>
  </si>
  <si>
    <t>南東部開発事業特別会計</t>
  </si>
  <si>
    <t>その他会計（赤字）</t>
  </si>
  <si>
    <t>その他会計（黒字）</t>
  </si>
  <si>
    <t>-</t>
    <phoneticPr fontId="2"/>
  </si>
  <si>
    <t>-</t>
    <phoneticPr fontId="2"/>
  </si>
  <si>
    <t>福祉振興基金</t>
    <rPh sb="0" eb="2">
      <t>フクシ</t>
    </rPh>
    <rPh sb="2" eb="4">
      <t>シンコウ</t>
    </rPh>
    <rPh sb="4" eb="6">
      <t>キキン</t>
    </rPh>
    <phoneticPr fontId="11"/>
  </si>
  <si>
    <t>公共下水道基金</t>
    <rPh sb="0" eb="2">
      <t>コウキョウ</t>
    </rPh>
    <rPh sb="2" eb="5">
      <t>ゲスイドウ</t>
    </rPh>
    <rPh sb="5" eb="7">
      <t>キキン</t>
    </rPh>
    <phoneticPr fontId="11"/>
  </si>
  <si>
    <t>学校基金</t>
    <rPh sb="0" eb="2">
      <t>ガッコウ</t>
    </rPh>
    <rPh sb="2" eb="4">
      <t>キキン</t>
    </rPh>
    <phoneticPr fontId="11"/>
  </si>
  <si>
    <t>ふるさと基金</t>
    <rPh sb="4" eb="6">
      <t>キキン</t>
    </rPh>
    <phoneticPr fontId="11"/>
  </si>
  <si>
    <t>退職手当基金</t>
    <rPh sb="0" eb="2">
      <t>タイショク</t>
    </rPh>
    <rPh sb="2" eb="4">
      <t>テアテ</t>
    </rPh>
    <rPh sb="4" eb="6">
      <t>キキン</t>
    </rPh>
    <phoneticPr fontId="11"/>
  </si>
  <si>
    <t>基金から460百万円</t>
    <rPh sb="0" eb="2">
      <t>キキン</t>
    </rPh>
    <rPh sb="7" eb="8">
      <t>ヒャク</t>
    </rPh>
    <rPh sb="8" eb="10">
      <t>マンエン</t>
    </rPh>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</si>
  <si>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</si>
  <si>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</si>
  <si>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</si>
  <si>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基金から720百万円</t>
    <rPh sb="0" eb="2">
      <t>キキン</t>
    </rPh>
    <rPh sb="7" eb="8">
      <t>ヒャク</t>
    </rPh>
    <rPh sb="8" eb="10">
      <t>マンエン</t>
    </rPh>
    <phoneticPr fontId="2"/>
  </si>
  <si>
    <t>本巣消防事務組合</t>
    <rPh sb="0" eb="2">
      <t>モトス</t>
    </rPh>
    <rPh sb="2" eb="4">
      <t>ショウボウ</t>
    </rPh>
    <rPh sb="4" eb="6">
      <t>ジム</t>
    </rPh>
    <rPh sb="6" eb="8">
      <t>クミアイ</t>
    </rPh>
    <phoneticPr fontId="2"/>
  </si>
  <si>
    <t>基金から41百万円</t>
    <rPh sb="0" eb="2">
      <t>キキン</t>
    </rPh>
    <rPh sb="6" eb="9">
      <t>ヒャクマンエン</t>
    </rPh>
    <phoneticPr fontId="2"/>
  </si>
  <si>
    <t>西濃環境整備組合</t>
    <rPh sb="0" eb="2">
      <t>セイノウ</t>
    </rPh>
    <rPh sb="2" eb="4">
      <t>カンキョウ</t>
    </rPh>
    <rPh sb="4" eb="6">
      <t>セイビ</t>
    </rPh>
    <rPh sb="6" eb="8">
      <t>クミアイ</t>
    </rPh>
    <phoneticPr fontId="2"/>
  </si>
  <si>
    <t>基金から99百万円</t>
    <rPh sb="0" eb="2">
      <t>キキン</t>
    </rPh>
    <rPh sb="6" eb="9">
      <t>ヒャクマンエン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</si>
  <si>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</si>
  <si>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基金から15百万円</t>
    <rPh sb="0" eb="2">
      <t>キキン</t>
    </rPh>
    <rPh sb="6" eb="9">
      <t>ヒャクマンエン</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</si>
  <si>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</si>
  <si>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</si>
  <si>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5">
      <t>コウイキ</t>
    </rPh>
    <rPh sb="5" eb="7">
      <t>レンゴウ</t>
    </rPh>
    <rPh sb="8" eb="10">
      <t>イッパン</t>
    </rPh>
    <rPh sb="10" eb="12">
      <t>カイケイ</t>
    </rPh>
    <rPh sb="12" eb="13">
      <t>ブン</t>
    </rPh>
    <phoneticPr fontId="2"/>
  </si>
  <si>
    <t>基金から23百万円</t>
    <rPh sb="0" eb="2">
      <t>キキン</t>
    </rPh>
    <rPh sb="6" eb="9">
      <t>ヒャクマンエン</t>
    </rPh>
    <phoneticPr fontId="2"/>
  </si>
  <si>
    <t>もとす広域連合（介護保険特別会計分）</t>
    <rPh sb="3" eb="5">
      <t>コウイキ</t>
    </rPh>
    <rPh sb="5" eb="7">
      <t>レンゴウ</t>
    </rPh>
    <rPh sb="8" eb="10">
      <t>カイゴ</t>
    </rPh>
    <rPh sb="10" eb="12">
      <t>ホケン</t>
    </rPh>
    <rPh sb="12" eb="14">
      <t>トクベツ</t>
    </rPh>
    <rPh sb="14" eb="16">
      <t>カイケイ</t>
    </rPh>
    <rPh sb="16" eb="17">
      <t>ブン</t>
    </rPh>
    <phoneticPr fontId="2"/>
  </si>
  <si>
    <t>もとす広域連合（老人福祉施設特別会計分）</t>
    <rPh sb="3" eb="5">
      <t>コウイキ</t>
    </rPh>
    <rPh sb="5" eb="7">
      <t>レンゴウ</t>
    </rPh>
    <rPh sb="8" eb="10">
      <t>ロウジン</t>
    </rPh>
    <rPh sb="10" eb="12">
      <t>フクシ</t>
    </rPh>
    <rPh sb="12" eb="14">
      <t>シセツ</t>
    </rPh>
    <rPh sb="14" eb="16">
      <t>トクベツ</t>
    </rPh>
    <rPh sb="16" eb="18">
      <t>カイケイ</t>
    </rPh>
    <rPh sb="18" eb="19">
      <t>ブン</t>
    </rPh>
    <phoneticPr fontId="2"/>
  </si>
  <si>
    <t>基金から80百万円</t>
    <rPh sb="0" eb="2">
      <t>キキン</t>
    </rPh>
    <rPh sb="6" eb="9">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</si>
  <si>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</si>
  <si>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</si>
  <si>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</si>
  <si>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</si>
  <si>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</si>
  <si>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</si>
  <si>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</si>
  <si>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</si>
  <si>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</si>
  <si>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</si>
  <si>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</si>
  <si>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</si>
  <si>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類似団体と比較して将来負担比率が高い値になっている。
平成29年度に企業誘致を行うため基金を取り崩したためほか、起債したためと考えられる。
今後は、学校施設の集約化事業を行うことを予定しているため、将来負担比率は増加し、減価償却率は減少するものと考えられる。</t>
    <rPh sb="0" eb="2">
      <t>ルイジ</t>
    </rPh>
    <rPh sb="2" eb="4">
      <t>ダンタイ</t>
    </rPh>
    <rPh sb="5" eb="7">
      <t>ヒカク</t>
    </rPh>
    <rPh sb="9" eb="11">
      <t>ショウライ</t>
    </rPh>
    <rPh sb="11" eb="13">
      <t>フタン</t>
    </rPh>
    <rPh sb="13" eb="15">
      <t>ヒリツ</t>
    </rPh>
    <rPh sb="16" eb="17">
      <t>タカ</t>
    </rPh>
    <rPh sb="18" eb="19">
      <t>アタイ</t>
    </rPh>
    <rPh sb="27" eb="29">
      <t>ヘイセイ</t>
    </rPh>
    <rPh sb="31" eb="33">
      <t>ネンド</t>
    </rPh>
    <rPh sb="34" eb="36">
      <t>キギョウ</t>
    </rPh>
    <rPh sb="36" eb="38">
      <t>ユウチ</t>
    </rPh>
    <rPh sb="39" eb="40">
      <t>オコナ</t>
    </rPh>
    <rPh sb="43" eb="45">
      <t>キキン</t>
    </rPh>
    <rPh sb="46" eb="47">
      <t>ト</t>
    </rPh>
    <rPh sb="48" eb="49">
      <t>クズ</t>
    </rPh>
    <rPh sb="56" eb="58">
      <t>キサイ</t>
    </rPh>
    <rPh sb="63" eb="64">
      <t>カンガ</t>
    </rPh>
    <rPh sb="70" eb="72">
      <t>コンゴ</t>
    </rPh>
    <phoneticPr fontId="5"/>
  </si>
  <si>
    <t>将来負担比率及び実質公債費比率共に類似団体と比較して高くなっている。
今後は学校施設の集約化事業を起債して行うことを予定しているため、両比率の増加が予想される。</t>
    <rPh sb="0" eb="2">
      <t>ショウライ</t>
    </rPh>
    <rPh sb="2" eb="4">
      <t>フタン</t>
    </rPh>
    <rPh sb="4" eb="6">
      <t>ヒリツ</t>
    </rPh>
    <rPh sb="6" eb="7">
      <t>オヨ</t>
    </rPh>
    <rPh sb="8" eb="10">
      <t>ジッシツ</t>
    </rPh>
    <rPh sb="10" eb="12">
      <t>コウサイ</t>
    </rPh>
    <rPh sb="12" eb="13">
      <t>ヒ</t>
    </rPh>
    <rPh sb="13" eb="15">
      <t>ヒリツ</t>
    </rPh>
    <rPh sb="15" eb="16">
      <t>トモ</t>
    </rPh>
    <rPh sb="17" eb="19">
      <t>ルイジ</t>
    </rPh>
    <rPh sb="19" eb="21">
      <t>ダンタイ</t>
    </rPh>
    <rPh sb="22" eb="24">
      <t>ヒカク</t>
    </rPh>
    <rPh sb="26" eb="27">
      <t>タカ</t>
    </rPh>
    <rPh sb="35" eb="37">
      <t>コンゴ</t>
    </rPh>
    <rPh sb="38" eb="40">
      <t>ガッコウ</t>
    </rPh>
    <rPh sb="40" eb="42">
      <t>シセツ</t>
    </rPh>
    <rPh sb="43" eb="46">
      <t>シュウヤクカ</t>
    </rPh>
    <rPh sb="46" eb="48">
      <t>ジギョウ</t>
    </rPh>
    <rPh sb="49" eb="51">
      <t>キサイ</t>
    </rPh>
    <rPh sb="53" eb="54">
      <t>オコナ</t>
    </rPh>
    <rPh sb="58" eb="60">
      <t>ヨテイ</t>
    </rPh>
    <rPh sb="67" eb="68">
      <t>リョウ</t>
    </rPh>
    <rPh sb="68" eb="70">
      <t>ヒリツ</t>
    </rPh>
    <rPh sb="71" eb="73">
      <t>ゾウカ</t>
    </rPh>
    <rPh sb="74" eb="76">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</si>
</sst>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1240-44B8-904E-D423DA9DF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85431</c:v>
                </c:pt>
                <c:pt idx="1">
                  <c:v>93715</c:v>
                </c:pt>
                <c:pt idx="2">
                  <c:v>98211</c:v>
                </c:pt>
                <c:pt idx="3">
                  <c:v>39834</c:v>
                </c:pt>
                <c:pt idx="4">
                  <c:v>30077</c:v>
                </c:pt>
              </c:numCache>
            </c:numRef>
          </c:val>
          <c:smooth val="0"/>
          <c:extLst>
            <c:ext xmlns:c16="http://schemas.microsoft.com/office/drawing/2014/chart" uri="{C3380CC4-5D6E-409C-BE32-E72D297353CC}">
              <c16:uniqueId val="{00000001-1240-44B8-904E-D423DA9DFAC5}"/>
            </c:ext>
          </c:extLst>
        </c:ser>
        <c:dLbls>
          <c:showLegendKey val="0"/>
          <c:showVal val="0"/>
          <c:showCatName val="0"/>
          <c:showSerName val="0"/>
          <c:showPercent val="0"/>
          <c:showBubbleSize val="0"/>
        </c:dLbls>
        <c:marker val="1"/>
        <c:smooth val="0"/>
        <c:axId val="143935360"/>
        <c:axId val="143958016"/>
      </c:lineChart>
      <c:catAx>
        <c:axId val="143935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8016"/>
        <c:crosses val="autoZero"/>
        <c:auto val="1"/>
        <c:lblAlgn val="ctr"/>
        <c:lblOffset val="100"/>
        <c:tickLblSkip val="1"/>
        <c:tickMarkSkip val="1"/>
        <c:noMultiLvlLbl val="0"/>
      </c:catAx>
      <c:valAx>
        <c:axId val="143958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35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c:v>
                </c:pt>
                <c:pt idx="1">
                  <c:v>5.83</c:v>
                </c:pt>
                <c:pt idx="2">
                  <c:v>9.16</c:v>
                </c:pt>
                <c:pt idx="3">
                  <c:v>7.18</c:v>
                </c:pt>
                <c:pt idx="4">
                  <c:v>9.14</c:v>
                </c:pt>
              </c:numCache>
            </c:numRef>
          </c:val>
          <c:extLst>
            <c:ext xmlns:c16="http://schemas.microsoft.com/office/drawing/2014/chart" uri="{C3380CC4-5D6E-409C-BE32-E72D297353CC}">
              <c16:uniqueId val="{00000000-8928-49F4-8AA0-7C2DFA43CE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48.19</c:v>
                </c:pt>
                <c:pt idx="1">
                  <c:v>49.15</c:v>
                </c:pt>
                <c:pt idx="2">
                  <c:v>36.08</c:v>
                </c:pt>
                <c:pt idx="3">
                  <c:v>34.979999999999997</c:v>
                </c:pt>
                <c:pt idx="4">
                  <c:v>30.46</c:v>
                </c:pt>
              </c:numCache>
            </c:numRef>
          </c:val>
          <c:extLst>
            <c:ext xmlns:c16="http://schemas.microsoft.com/office/drawing/2014/chart" uri="{C3380CC4-5D6E-409C-BE32-E72D297353CC}">
              <c16:uniqueId val="{00000001-8928-49F4-8AA0-7C2DFA43CE30}"/>
            </c:ext>
          </c:extLst>
        </c:ser>
        <c:dLbls>
          <c:showLegendKey val="0"/>
          <c:showVal val="0"/>
          <c:showCatName val="0"/>
          <c:showSerName val="0"/>
          <c:showPercent val="0"/>
          <c:showBubbleSize val="0"/>
        </c:dLbls>
        <c:gapWidth val="250"/>
        <c:overlap val="100"/>
        <c:axId val="29633920"/>
        <c:axId val="2964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2.25</c:v>
                </c:pt>
                <c:pt idx="1">
                  <c:v>-2.62</c:v>
                </c:pt>
                <c:pt idx="2">
                  <c:v>-8.1</c:v>
                </c:pt>
                <c:pt idx="3">
                  <c:v>-2.54</c:v>
                </c:pt>
                <c:pt idx="4">
                  <c:v>-1.69</c:v>
                </c:pt>
              </c:numCache>
            </c:numRef>
          </c:val>
          <c:smooth val="0"/>
          <c:extLst>
            <c:ext xmlns:c16="http://schemas.microsoft.com/office/drawing/2014/chart" uri="{C3380CC4-5D6E-409C-BE32-E72D297353CC}">
              <c16:uniqueId val="{00000002-8928-49F4-8AA0-7C2DFA43CE30}"/>
            </c:ext>
          </c:extLst>
        </c:ser>
        <c:dLbls>
          <c:showLegendKey val="0"/>
          <c:showVal val="0"/>
          <c:showCatName val="0"/>
          <c:showSerName val="0"/>
          <c:showPercent val="0"/>
          <c:showBubbleSize val="0"/>
        </c:dLbls>
        <c:marker val="1"/>
        <c:smooth val="0"/>
        <c:axId val="29633920"/>
        <c:axId val="29640192"/>
      </c:lineChart>
      <c:catAx>
        <c:axId val="296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40192"/>
        <c:crosses val="autoZero"/>
        <c:auto val="1"/>
        <c:lblAlgn val="ctr"/>
        <c:lblOffset val="100"/>
        <c:tickLblSkip val="1"/>
        <c:tickMarkSkip val="1"/>
        <c:noMultiLvlLbl val="0"/>
      </c:catAx>
      <c:valAx>
        <c:axId val="296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6B-4B48-BC22-CE4E04DD07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6B-4B48-BC22-CE4E04DD07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6B-4B48-BC22-CE4E04DD07F9}"/>
            </c:ext>
          </c:extLst>
        </c:ser>
        <c:ser>
          <c:idx val="3"/>
          <c:order val="3"/>
          <c:tx>
            <c:strRef>
              <c:f>データシート!$A$30</c:f>
              <c:strCache>
                <c:ptCount val="1"/>
                <c:pt idx="0">
                  <c:v>南東部開発事業特別会計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c:ext xmlns:c16="http://schemas.microsoft.com/office/drawing/2014/chart" uri="{C3380CC4-5D6E-409C-BE32-E72D297353CC}">
              <c16:uniqueId val="{00000003-896B-4B48-BC22-CE4E04DD07F9}"/>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6B-4B48-BC22-CE4E04DD07F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0.11</c:v>
                </c:pt>
                <c:pt idx="6">
                  <c:v>#N/A</c:v>
                </c:pt>
                <c:pt idx="7">
                  <c:v>0.15</c:v>
                </c:pt>
                <c:pt idx="8">
                  <c:v>#N/A</c:v>
                </c:pt>
                <c:pt idx="9">
                  <c:v>0.12</c:v>
                </c:pt>
              </c:numCache>
            </c:numRef>
          </c:val>
          <c:extLst>
            <c:ext xmlns:c16="http://schemas.microsoft.com/office/drawing/2014/chart" uri="{C3380CC4-5D6E-409C-BE32-E72D297353CC}">
              <c16:uniqueId val="{00000005-896B-4B48-BC22-CE4E04DD07F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0.39</c:v>
                </c:pt>
                <c:pt idx="4">
                  <c:v>#N/A</c:v>
                </c:pt>
                <c:pt idx="5">
                  <c:v>0.7</c:v>
                </c:pt>
                <c:pt idx="6">
                  <c:v>#N/A</c:v>
                </c:pt>
                <c:pt idx="7">
                  <c:v>1.1599999999999999</c:v>
                </c:pt>
                <c:pt idx="8">
                  <c:v>#N/A</c:v>
                </c:pt>
                <c:pt idx="9">
                  <c:v>0.61</c:v>
                </c:pt>
              </c:numCache>
            </c:numRef>
          </c:val>
          <c:extLst>
            <c:ext xmlns:c16="http://schemas.microsoft.com/office/drawing/2014/chart" uri="{C3380CC4-5D6E-409C-BE32-E72D297353CC}">
              <c16:uniqueId val="{00000006-896B-4B48-BC22-CE4E04DD07F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6.44</c:v>
                </c:pt>
                <c:pt idx="2">
                  <c:v>#N/A</c:v>
                </c:pt>
                <c:pt idx="3">
                  <c:v>5.94</c:v>
                </c:pt>
                <c:pt idx="4">
                  <c:v>#N/A</c:v>
                </c:pt>
                <c:pt idx="5">
                  <c:v>5.45</c:v>
                </c:pt>
                <c:pt idx="6">
                  <c:v>#N/A</c:v>
                </c:pt>
                <c:pt idx="7">
                  <c:v>7.12</c:v>
                </c:pt>
                <c:pt idx="8">
                  <c:v>#N/A</c:v>
                </c:pt>
                <c:pt idx="9">
                  <c:v>7.57</c:v>
                </c:pt>
              </c:numCache>
            </c:numRef>
          </c:val>
          <c:extLst>
            <c:ext xmlns:c16="http://schemas.microsoft.com/office/drawing/2014/chart" uri="{C3380CC4-5D6E-409C-BE32-E72D297353CC}">
              <c16:uniqueId val="{00000007-896B-4B48-BC22-CE4E04DD07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c:v>
                </c:pt>
                <c:pt idx="2">
                  <c:v>#N/A</c:v>
                </c:pt>
                <c:pt idx="3">
                  <c:v>5.83</c:v>
                </c:pt>
                <c:pt idx="4">
                  <c:v>#N/A</c:v>
                </c:pt>
                <c:pt idx="5">
                  <c:v>9.15</c:v>
                </c:pt>
                <c:pt idx="6">
                  <c:v>#N/A</c:v>
                </c:pt>
                <c:pt idx="7">
                  <c:v>7.18</c:v>
                </c:pt>
                <c:pt idx="8">
                  <c:v>#N/A</c:v>
                </c:pt>
                <c:pt idx="9">
                  <c:v>9.1300000000000008</c:v>
                </c:pt>
              </c:numCache>
            </c:numRef>
          </c:val>
          <c:extLst>
            <c:ext xmlns:c16="http://schemas.microsoft.com/office/drawing/2014/chart" uri="{C3380CC4-5D6E-409C-BE32-E72D297353CC}">
              <c16:uniqueId val="{00000008-896B-4B48-BC22-CE4E04DD07F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12.51</c:v>
                </c:pt>
                <c:pt idx="2">
                  <c:v>#N/A</c:v>
                </c:pt>
                <c:pt idx="3">
                  <c:v>12.58</c:v>
                </c:pt>
                <c:pt idx="4">
                  <c:v>#N/A</c:v>
                </c:pt>
                <c:pt idx="5">
                  <c:v>12.81</c:v>
                </c:pt>
                <c:pt idx="6">
                  <c:v>#N/A</c:v>
                </c:pt>
                <c:pt idx="7">
                  <c:v>13</c:v>
                </c:pt>
                <c:pt idx="8">
                  <c:v>#N/A</c:v>
                </c:pt>
                <c:pt idx="9">
                  <c:v>12.95</c:v>
                </c:pt>
              </c:numCache>
            </c:numRef>
          </c:val>
          <c:extLst>
            <c:ext xmlns:c16="http://schemas.microsoft.com/office/drawing/2014/chart" uri="{C3380CC4-5D6E-409C-BE32-E72D297353CC}">
              <c16:uniqueId val="{00000009-896B-4B48-BC22-CE4E04DD07F9}"/>
            </c:ext>
          </c:extLst>
        </c:ser>
        <c:dLbls>
          <c:showLegendKey val="0"/>
          <c:showVal val="0"/>
          <c:showCatName val="0"/>
          <c:showSerName val="0"/>
          <c:showPercent val="0"/>
          <c:showBubbleSize val="0"/>
        </c:dLbls>
        <c:gapWidth val="150"/>
        <c:overlap val="100"/>
        <c:axId val="30349184"/>
        <c:axId val="30350720"/>
      </c:barChart>
      <c:catAx>
        <c:axId val="303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50720"/>
        <c:crosses val="autoZero"/>
        <c:auto val="1"/>
        <c:lblAlgn val="ctr"/>
        <c:lblOffset val="100"/>
        <c:tickLblSkip val="1"/>
        <c:tickMarkSkip val="1"/>
        <c:noMultiLvlLbl val="0"/>
      </c:catAx>
      <c:valAx>
        <c:axId val="303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593</c:v>
                </c:pt>
                <c:pt idx="5">
                  <c:v>618</c:v>
                </c:pt>
                <c:pt idx="8">
                  <c:v>605</c:v>
                </c:pt>
                <c:pt idx="11">
                  <c:v>629</c:v>
                </c:pt>
                <c:pt idx="14">
                  <c:v>648</c:v>
                </c:pt>
              </c:numCache>
            </c:numRef>
          </c:val>
          <c:extLst>
            <c:ext xmlns:c16="http://schemas.microsoft.com/office/drawing/2014/chart" uri="{C3380CC4-5D6E-409C-BE32-E72D297353CC}">
              <c16:uniqueId val="{00000000-1AD8-4674-92AB-6027BC1AEB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8-4674-92AB-6027BC1AEB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8-4674-92AB-6027BC1AEB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43</c:v>
                </c:pt>
                <c:pt idx="6">
                  <c:v>41</c:v>
                </c:pt>
                <c:pt idx="9">
                  <c:v>39</c:v>
                </c:pt>
                <c:pt idx="12">
                  <c:v>38</c:v>
                </c:pt>
              </c:numCache>
            </c:numRef>
          </c:val>
          <c:extLst>
            <c:ext xmlns:c16="http://schemas.microsoft.com/office/drawing/2014/chart" uri="{C3380CC4-5D6E-409C-BE32-E72D297353CC}">
              <c16:uniqueId val="{00000003-1AD8-4674-92AB-6027BC1AEB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356</c:v>
                </c:pt>
                <c:pt idx="3">
                  <c:v>361</c:v>
                </c:pt>
                <c:pt idx="6">
                  <c:v>395</c:v>
                </c:pt>
                <c:pt idx="9">
                  <c:v>360</c:v>
                </c:pt>
                <c:pt idx="12">
                  <c:v>366</c:v>
                </c:pt>
              </c:numCache>
            </c:numRef>
          </c:val>
          <c:extLst>
            <c:ext xmlns:c16="http://schemas.microsoft.com/office/drawing/2014/chart" uri="{C3380CC4-5D6E-409C-BE32-E72D297353CC}">
              <c16:uniqueId val="{00000004-1AD8-4674-92AB-6027BC1AEB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8-4674-92AB-6027BC1AEB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8-4674-92AB-6027BC1AEB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557</c:v>
                </c:pt>
                <c:pt idx="3">
                  <c:v>584</c:v>
                </c:pt>
                <c:pt idx="6">
                  <c:v>572</c:v>
                </c:pt>
                <c:pt idx="9">
                  <c:v>575</c:v>
                </c:pt>
                <c:pt idx="12">
                  <c:v>612</c:v>
                </c:pt>
              </c:numCache>
            </c:numRef>
          </c:val>
          <c:extLst>
            <c:ext xmlns:c16="http://schemas.microsoft.com/office/drawing/2014/chart" uri="{C3380CC4-5D6E-409C-BE32-E72D297353CC}">
              <c16:uniqueId val="{00000007-1AD8-4674-92AB-6027BC1AEB32}"/>
            </c:ext>
          </c:extLst>
        </c:ser>
        <c:dLbls>
          <c:showLegendKey val="0"/>
          <c:showVal val="0"/>
          <c:showCatName val="0"/>
          <c:showSerName val="0"/>
          <c:showPercent val="0"/>
          <c:showBubbleSize val="0"/>
        </c:dLbls>
        <c:gapWidth val="100"/>
        <c:overlap val="100"/>
        <c:axId val="31052544"/>
        <c:axId val="310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359</c:v>
                </c:pt>
                <c:pt idx="2">
                  <c:v>#N/A</c:v>
                </c:pt>
                <c:pt idx="3">
                  <c:v>#N/A</c:v>
                </c:pt>
                <c:pt idx="4">
                  <c:v>370</c:v>
                </c:pt>
                <c:pt idx="5">
                  <c:v>#N/A</c:v>
                </c:pt>
                <c:pt idx="6">
                  <c:v>#N/A</c:v>
                </c:pt>
                <c:pt idx="7">
                  <c:v>403</c:v>
                </c:pt>
                <c:pt idx="8">
                  <c:v>#N/A</c:v>
                </c:pt>
                <c:pt idx="9">
                  <c:v>#N/A</c:v>
                </c:pt>
                <c:pt idx="10">
                  <c:v>345</c:v>
                </c:pt>
                <c:pt idx="11">
                  <c:v>#N/A</c:v>
                </c:pt>
                <c:pt idx="12">
                  <c:v>#N/A</c:v>
                </c:pt>
                <c:pt idx="13">
                  <c:v>368</c:v>
                </c:pt>
                <c:pt idx="14">
                  <c:v>#N/A</c:v>
                </c:pt>
              </c:numCache>
            </c:numRef>
          </c:val>
          <c:smooth val="0"/>
          <c:extLst>
            <c:ext xmlns:c16="http://schemas.microsoft.com/office/drawing/2014/chart" uri="{C3380CC4-5D6E-409C-BE32-E72D297353CC}">
              <c16:uniqueId val="{00000008-1AD8-4674-92AB-6027BC1AEB32}"/>
            </c:ext>
          </c:extLst>
        </c:ser>
        <c:dLbls>
          <c:showLegendKey val="0"/>
          <c:showVal val="0"/>
          <c:showCatName val="0"/>
          <c:showSerName val="0"/>
          <c:showPercent val="0"/>
          <c:showBubbleSize val="0"/>
        </c:dLbls>
        <c:marker val="1"/>
        <c:smooth val="0"/>
        <c:axId val="31052544"/>
        <c:axId val="31054464"/>
      </c:lineChart>
      <c:catAx>
        <c:axId val="310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54464"/>
        <c:crosses val="autoZero"/>
        <c:auto val="1"/>
        <c:lblAlgn val="ctr"/>
        <c:lblOffset val="100"/>
        <c:tickLblSkip val="1"/>
        <c:tickMarkSkip val="1"/>
        <c:noMultiLvlLbl val="0"/>
      </c:catAx>
      <c:valAx>
        <c:axId val="310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7135</c:v>
                </c:pt>
                <c:pt idx="5">
                  <c:v>7124</c:v>
                </c:pt>
                <c:pt idx="8">
                  <c:v>6935</c:v>
                </c:pt>
                <c:pt idx="11">
                  <c:v>6883</c:v>
                </c:pt>
                <c:pt idx="14">
                  <c:v>6812</c:v>
                </c:pt>
              </c:numCache>
            </c:numRef>
          </c:val>
          <c:extLst>
            <c:ext xmlns:c16="http://schemas.microsoft.com/office/drawing/2014/chart" uri="{C3380CC4-5D6E-409C-BE32-E72D297353CC}">
              <c16:uniqueId val="{00000000-4FBE-4001-BE93-DBEF3F8F71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FBE-4001-BE93-DBEF3F8F71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3953</c:v>
                </c:pt>
                <c:pt idx="5">
                  <c:v>3653</c:v>
                </c:pt>
                <c:pt idx="8">
                  <c:v>3093</c:v>
                </c:pt>
                <c:pt idx="11">
                  <c:v>2956</c:v>
                </c:pt>
                <c:pt idx="14">
                  <c:v>2155</c:v>
                </c:pt>
              </c:numCache>
            </c:numRef>
          </c:val>
          <c:extLst>
            <c:ext xmlns:c16="http://schemas.microsoft.com/office/drawing/2014/chart" uri="{C3380CC4-5D6E-409C-BE32-E72D297353CC}">
              <c16:uniqueId val="{00000002-4FBE-4001-BE93-DBEF3F8F71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E-4001-BE93-DBEF3F8F71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E-4001-BE93-DBEF3F8F71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E-4001-BE93-DBEF3F8F71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c:v>
                </c:pt>
                <c:pt idx="3">
                  <c:v>646</c:v>
                </c:pt>
                <c:pt idx="6">
                  <c:v>645</c:v>
                </c:pt>
                <c:pt idx="9">
                  <c:v>666</c:v>
                </c:pt>
                <c:pt idx="12">
                  <c:v>510</c:v>
                </c:pt>
              </c:numCache>
            </c:numRef>
          </c:val>
          <c:extLst>
            <c:ext xmlns:c16="http://schemas.microsoft.com/office/drawing/2014/chart" uri="{C3380CC4-5D6E-409C-BE32-E72D297353CC}">
              <c16:uniqueId val="{00000006-4FBE-4001-BE93-DBEF3F8F71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221</c:v>
                </c:pt>
                <c:pt idx="3">
                  <c:v>206</c:v>
                </c:pt>
                <c:pt idx="6">
                  <c:v>235</c:v>
                </c:pt>
                <c:pt idx="9">
                  <c:v>271</c:v>
                </c:pt>
                <c:pt idx="12">
                  <c:v>280</c:v>
                </c:pt>
              </c:numCache>
            </c:numRef>
          </c:val>
          <c:extLst>
            <c:ext xmlns:c16="http://schemas.microsoft.com/office/drawing/2014/chart" uri="{C3380CC4-5D6E-409C-BE32-E72D297353CC}">
              <c16:uniqueId val="{00000007-4FBE-4001-BE93-DBEF3F8F71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3832</c:v>
                </c:pt>
                <c:pt idx="3">
                  <c:v>3672</c:v>
                </c:pt>
                <c:pt idx="6">
                  <c:v>3542</c:v>
                </c:pt>
                <c:pt idx="9">
                  <c:v>3413</c:v>
                </c:pt>
                <c:pt idx="12">
                  <c:v>3567</c:v>
                </c:pt>
              </c:numCache>
            </c:numRef>
          </c:val>
          <c:extLst>
            <c:ext xmlns:c16="http://schemas.microsoft.com/office/drawing/2014/chart" uri="{C3380CC4-5D6E-409C-BE32-E72D297353CC}">
              <c16:uniqueId val="{00000008-4FBE-4001-BE93-DBEF3F8F71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BE-4001-BE93-DBEF3F8F71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6188</c:v>
                </c:pt>
                <c:pt idx="3">
                  <c:v>6786</c:v>
                </c:pt>
                <c:pt idx="6">
                  <c:v>7540</c:v>
                </c:pt>
                <c:pt idx="9">
                  <c:v>7545</c:v>
                </c:pt>
                <c:pt idx="12">
                  <c:v>7544</c:v>
                </c:pt>
              </c:numCache>
            </c:numRef>
          </c:val>
          <c:extLst>
            <c:ext xmlns:c16="http://schemas.microsoft.com/office/drawing/2014/chart" uri="{C3380CC4-5D6E-409C-BE32-E72D297353CC}">
              <c16:uniqueId val="{0000000A-4FBE-4001-BE93-DBEF3F8F71F3}"/>
            </c:ext>
          </c:extLst>
        </c:ser>
        <c:dLbls>
          <c:showLegendKey val="0"/>
          <c:showVal val="0"/>
          <c:showCatName val="0"/>
          <c:showSerName val="0"/>
          <c:showPercent val="0"/>
          <c:showBubbleSize val="0"/>
        </c:dLbls>
        <c:gapWidth val="100"/>
        <c:overlap val="100"/>
        <c:axId val="30899584"/>
        <c:axId val="309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532</c:v>
                </c:pt>
                <c:pt idx="5">
                  <c:v>#N/A</c:v>
                </c:pt>
                <c:pt idx="6">
                  <c:v>#N/A</c:v>
                </c:pt>
                <c:pt idx="7">
                  <c:v>1934</c:v>
                </c:pt>
                <c:pt idx="8">
                  <c:v>#N/A</c:v>
                </c:pt>
                <c:pt idx="9">
                  <c:v>#N/A</c:v>
                </c:pt>
                <c:pt idx="10">
                  <c:v>2055</c:v>
                </c:pt>
                <c:pt idx="11">
                  <c:v>#N/A</c:v>
                </c:pt>
                <c:pt idx="12">
                  <c:v>#N/A</c:v>
                </c:pt>
                <c:pt idx="13">
                  <c:v>2934</c:v>
                </c:pt>
                <c:pt idx="14">
                  <c:v>#N/A</c:v>
                </c:pt>
              </c:numCache>
            </c:numRef>
          </c:val>
          <c:smooth val="0"/>
          <c:extLst>
            <c:ext xmlns:c16="http://schemas.microsoft.com/office/drawing/2014/chart" uri="{C3380CC4-5D6E-409C-BE32-E72D297353CC}">
              <c16:uniqueId val="{0000000B-4FBE-4001-BE93-DBEF3F8F71F3}"/>
            </c:ext>
          </c:extLst>
        </c:ser>
        <c:dLbls>
          <c:showLegendKey val="0"/>
          <c:showVal val="0"/>
          <c:showCatName val="0"/>
          <c:showSerName val="0"/>
          <c:showPercent val="0"/>
          <c:showBubbleSize val="0"/>
        </c:dLbls>
        <c:marker val="1"/>
        <c:smooth val="0"/>
        <c:axId val="30899584"/>
        <c:axId val="30918144"/>
      </c:lineChart>
      <c:catAx>
        <c:axId val="308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18144"/>
        <c:crosses val="autoZero"/>
        <c:auto val="1"/>
        <c:lblAlgn val="ctr"/>
        <c:lblOffset val="100"/>
        <c:tickLblSkip val="1"/>
        <c:tickMarkSkip val="1"/>
        <c:noMultiLvlLbl val="0"/>
      </c:catAx>
      <c:valAx>
        <c:axId val="309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1455</c:v>
                </c:pt>
                <c:pt idx="1">
                  <c:v>1427</c:v>
                </c:pt>
                <c:pt idx="2">
                  <c:v>1269</c:v>
                </c:pt>
              </c:numCache>
            </c:numRef>
          </c:val>
          <c:extLst>
            <c:ext xmlns:c16="http://schemas.microsoft.com/office/drawing/2014/chart" uri="{C3380CC4-5D6E-409C-BE32-E72D297353CC}">
              <c16:uniqueId val="{00000000-36E6-422E-9DDB-196BD6EE8D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36E6-422E-9DDB-196BD6EE8D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786</c:v>
                </c:pt>
                <c:pt idx="1">
                  <c:v>651</c:v>
                </c:pt>
                <c:pt idx="2">
                  <c:v>555</c:v>
                </c:pt>
              </c:numCache>
            </c:numRef>
          </c:val>
          <c:extLst>
            <c:ext xmlns:c16="http://schemas.microsoft.com/office/drawing/2014/chart" uri="{C3380CC4-5D6E-409C-BE32-E72D297353CC}">
              <c16:uniqueId val="{00000002-36E6-422E-9DDB-196BD6EE8D8A}"/>
            </c:ext>
          </c:extLst>
        </c:ser>
        <c:dLbls>
          <c:showLegendKey val="0"/>
          <c:showVal val="0"/>
          <c:showCatName val="0"/>
          <c:showSerName val="0"/>
          <c:showPercent val="0"/>
          <c:showBubbleSize val="0"/>
        </c:dLbls>
        <c:gapWidth val="120"/>
        <c:overlap val="100"/>
        <c:axId val="30513792"/>
        <c:axId val="30519680"/>
      </c:barChart>
      <c:catAx>
        <c:axId val="30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519680"/>
        <c:crosses val="autoZero"/>
        <c:auto val="1"/>
        <c:lblAlgn val="ctr"/>
        <c:lblOffset val="100"/>
        <c:tickLblSkip val="1"/>
        <c:tickMarkSkip val="1"/>
        <c:noMultiLvlLbl val="0"/>
      </c:catAx>
      <c:valAx>
        <c:axId val="3051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5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{616FFB30-2700-444D-BFBB-2CACAE00F296}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002-4EDC-AD73-FA5300FD8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{0548E904-9BD7-46F0-8E56-2757754249CA}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02-4EDC-AD73-FA5300FD8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{94C87454-F8C6-4792-B15F-03733E3FFD6C}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02-4EDC-AD73-FA5300FD8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{B4F17F19-2D60-4682-9EBB-0095C5C92E8D}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02-4EDC-AD73-FA5300FD8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{C2ADA958-FC1E-4BCD-AF5E-01FB0BAD4FAA}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02-4EDC-AD73-FA5300FD88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{EB80D5C7-9A77-4045-B037-BCFD4BF202AB}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002-4EDC-AD73-FA5300FD881B}"/>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{8BEE019A-4F2E-469D-91BD-EB69D7302AE4}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002-4EDC-AD73-FA5300FD881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{009A0BCF-820D-4866-9B9C-F871E01BCB3A}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002-4EDC-AD73-FA5300FD881B}"/>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{140A3C97-6143-4D98-A3D2-29C0BE47F8DC}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002-4EDC-AD73-FA5300FD8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49.5</c:v>
                </c:pt>
                <c:pt idx="24">
                  <c:v>49.2</c:v>
                </c:pt>
                <c:pt idx="32">
                  <c:v>50.9</c:v>
                </c:pt>
              </c:numCache>
            </c:numRef>
          </c:xVal>
          <c:yVal>
            <c:numRef>
              <c:f>公会計指標分析・財政指標組合せ分析表!$BP$51:$DC$51</c:f>
              <c:numCache>
                <c:formatCode>#,##0.0;"▲ "#,##0.0</c:formatCode>
                <c:ptCount val="40"/>
                <c:pt idx="16">
                  <c:v>56.4</c:v>
                </c:pt>
                <c:pt idx="24">
                  <c:v>59.5</c:v>
                </c:pt>
                <c:pt idx="32">
                  <c:v>83.4</c:v>
                </c:pt>
              </c:numCache>
            </c:numRef>
          </c:yVal>
          <c:smooth val="0"/>
          <c:extLst>
            <c:ext xmlns:c16="http://schemas.microsoft.com/office/drawing/2014/chart" uri="{C3380CC4-5D6E-409C-BE32-E72D297353CC}">
              <c16:uniqueId val="{00000009-F002-4EDC-AD73-FA5300FD8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{0D3A2B30-7501-4368-8A5D-0D6E01F1FBE3}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002-4EDC-AD73-FA5300FD8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{69A52DBE-B956-4660-8911-0916DE942B5C}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02-4EDC-AD73-FA5300FD8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{AB6DD068-AE8C-42BC-9B10-17B9C72D0B2C}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02-4EDC-AD73-FA5300FD8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{6096AB52-42E3-4B96-8744-5EAE2DDA7C48}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02-4EDC-AD73-FA5300FD8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{829270F0-4B92-4A91-9ECC-8CC556599142}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02-4EDC-AD73-FA5300FD88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{2EE586CD-597F-4874-AF64-FD52292428D4}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002-4EDC-AD73-FA5300FD88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{5DE7C120-E4DC-49E8-B4B4-A8B994323CE1}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002-4EDC-AD73-FA5300FD881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{D89DEB67-EDB6-4703-A5D5-B32E1D2BD4B4}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002-4EDC-AD73-FA5300FD88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{DEA17FA0-910E-48DE-85B9-FCDC7550F5C5}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002-4EDC-AD73-FA5300FD8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F002-4EDC-AD73-FA5300FD881B}"/>
            </c:ext>
          </c:extLst>
        </c:ser>
        <c:dLbls>
          <c:showLegendKey val="0"/>
          <c:showVal val="1"/>
          <c:showCatName val="0"/>
          <c:showSerName val="0"/>
          <c:showPercent val="0"/>
          <c:showBubbleSize val="0"/>
        </c:dLbls>
        <c:axId val="30976640"/>
        <c:axId val="30614272"/>
      </c:scatterChart>
      <c:valAx>
        <c:axId val="30976640"/>
        <c:scaling>
          <c:orientation val="minMax"/>
          <c:max val="57.7"/>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14272"/>
        <c:crosses val="autoZero"/>
        <c:crossBetween val="midCat"/>
      </c:valAx>
      <c:valAx>
        <c:axId val="30614272"/>
        <c:scaling>
          <c:orientation val="minMax"/>
          <c:max val="9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7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{62D6D41E-FC9A-4CFE-ACCF-3999CDAFC8BA}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30-40CD-BCA3-EC823AE8C6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{C4AC55E1-CE93-445B-9ADB-8DBE01388985}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0-40CD-BCA3-EC823AE8C6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{9F5E92D6-4BDB-4514-9457-87819CE4BC1B}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0-40CD-BCA3-EC823AE8C6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{F581A631-0D8E-4C8E-8281-C20D543EF1BE}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0-40CD-BCA3-EC823AE8C6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{D0795893-F28E-4E37-9765-551BF8B0FC71}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0-40CD-BCA3-EC823AE8C6D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{1DB349D6-50CF-4188-A5A0-1F48A4B12663}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30-40CD-BCA3-EC823AE8C6D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{1EAEC486-1936-413E-8B6F-2CAAB6454DF9}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30-40CD-BCA3-EC823AE8C6D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{95CBD0F8-FA20-4C96-A4E1-59957D18C6B9}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30-40CD-BCA3-EC823AE8C6D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{DFC7E410-7CB8-4481-BABA-6AACC138ED07}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30-40CD-BCA3-EC823AE8C6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10.9</c:v>
                </c:pt>
                <c:pt idx="16">
                  <c:v>11.2</c:v>
                </c:pt>
                <c:pt idx="24">
                  <c:v>10.9</c:v>
                </c:pt>
                <c:pt idx="32">
                  <c:v>10.7</c:v>
                </c:pt>
              </c:numCache>
            </c:numRef>
          </c:xVal>
          <c:yVal>
            <c:numRef>
              <c:f>公会計指標分析・財政指標組合せ分析表!$BP$73:$DC$73</c:f>
              <c:numCache>
                <c:formatCode>#,##0.0;"▲ "#,##0.0</c:formatCode>
                <c:ptCount val="40"/>
                <c:pt idx="8">
                  <c:v>16.100000000000001</c:v>
                </c:pt>
                <c:pt idx="16">
                  <c:v>56.4</c:v>
                </c:pt>
                <c:pt idx="24">
                  <c:v>59.5</c:v>
                </c:pt>
                <c:pt idx="32">
                  <c:v>83.4</c:v>
                </c:pt>
              </c:numCache>
            </c:numRef>
          </c:yVal>
          <c:smooth val="0"/>
          <c:extLst>
            <c:ext xmlns:c16="http://schemas.microsoft.com/office/drawing/2014/chart" uri="{C3380CC4-5D6E-409C-BE32-E72D297353CC}">
              <c16:uniqueId val="{00000009-C330-40CD-BCA3-EC823AE8C6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{6C384ABA-1FE4-404C-AD66-AC5EB5A8E40A}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30-40CD-BCA3-EC823AE8C6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{393937D4-08DB-4262-B56A-FDB276333B32}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0-40CD-BCA3-EC823AE8C6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{1FE92B58-3AC4-4158-A9E0-869130F49529}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0-40CD-BCA3-EC823AE8C6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{4A5ECBF9-245F-4D19-BEED-DDC8B23F0F46}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0-40CD-BCA3-EC823AE8C6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{A5144C31-4132-43D8-B2DB-A70E1602D747}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0-40CD-BCA3-EC823AE8C6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{94920C0D-6862-4154-A587-36B1C1C01E5F}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30-40CD-BCA3-EC823AE8C6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{FD2E782E-F627-4D31-A157-AFF5377AE457}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30-40CD-BCA3-EC823AE8C6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{B3F6EF92-2357-4055-99F0-BFC838F3EA60}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30-40CD-BCA3-EC823AE8C6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{31C5886E-7190-42CB-BF5F-8ED8B65F6B3E}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30-40CD-BCA3-EC823AE8C6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C330-40CD-BCA3-EC823AE8C6D0}"/>
            </c:ext>
          </c:extLst>
        </c:ser>
        <c:dLbls>
          <c:showLegendKey val="0"/>
          <c:showVal val="1"/>
          <c:showCatName val="0"/>
          <c:showSerName val="0"/>
          <c:showPercent val="0"/>
          <c:showBubbleSize val="0"/>
        </c:dLbls>
        <c:axId val="32006912"/>
        <c:axId val="32008832"/>
      </c:scatterChart>
      <c:valAx>
        <c:axId val="32006912"/>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08832"/>
        <c:crosses val="autoZero"/>
        <c:crossBetween val="midCat"/>
      </c:valAx>
      <c:valAx>
        <c:axId val="32008832"/>
        <c:scaling>
          <c:orientation val="minMax"/>
          <c:max val="9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06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元利償還金については、前年から</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百万円増加した。</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から行っていた大型の道路整備事業の償還のため、元利償還金の額が増加しているものの、算入公債費等の額も増加しているため実質公債費比率の分子の増額幅は小さい。今後は算入公債費等に算入されない庁舎建設事業の償還が始まるため、実質公債費比率の分子が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の元利償還金に対する繰入金については、下水道事業では当初整備した際の償還金が終わりつつあるものの、今後処理場及び管路の耐震化・長寿命化事業の実施が予定されているため、同水準で推移する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年度に庁舎建設に係る起債を行った以降同水準で以降している。今後も公共施設の維持補修のための起債が必要となってくるため、増加が見込まれる。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は企業誘致事業のために基金を取り崩したため、将来負担比率の分子が大きく増加している。分子については、今後も増加が見込まれるため、基金に積み立てる額に目標を作るなどして対策をとることが必要と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百万円を財政調整基金に積み立てた一方、企業誘致の造成費として財政調整基金を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経常経費の削減や自主財源の確保により基金の取り崩しについては最小限となるよう努めていく。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北方町福祉振興基金：福祉活動の促進、快適な生活環境の形成等に要する経費に充てる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北方町公共下水道基金：公共下水道事業の円滑な執行を図る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学校基金：学校施設整備のため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北方町ふるさと基金：寄附者の指定した使途（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北方町職員退職手当基金：岐阜県市町村職員退職手当組合退職手当条例第十八条に規定する特別負担金にあてる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北方町公共下水道基金：下水処理場施設の長寿命化事業などの下水道事業に対する繰出金として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ふるさと基金以外のその他特定目的基金については、今後も預金利子を積み立てていく予定である。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企業誘致のために宅地造成に要した費用に充当するために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決算余剰金については、すべて財政調整基金に積立を行う予定である。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経常経費の削減や自主財源の確保により基金の取り崩しについては最小限となるよう努めていく。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今後も預金利子を積み立てていく予定である。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D00-000015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D00-00001A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D00-00001B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有形固定資産の減価償却率が類似団体と比較して低くなっている。これは、庁舎や児童館を新築したためと考えられる。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今後は、古くなった旧庁舎等の処分を行い、学校施設の集約化事業を行うことを予定しているので減価償却率は減少することが予想される。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1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20813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16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93186</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5236686"/>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80169</xdr:rowOff>
    </xdr:from>
    <xdr:to>
      <xdr:col>15</xdr:col>
      <xdr:colOff>187325</xdr:colOff>
      <xdr:row>31</xdr:row>
      <xdr:rowOff>10319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2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130969</xdr:rowOff>
    </xdr:from>
    <xdr:to>
      <xdr:col>19</xdr:col>
      <xdr:colOff>136525</xdr:colOff>
      <xdr:row>30</xdr:row>
      <xdr:rowOff>139065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274469"/>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1446</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31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類似団体よりも高くなっている。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これは企業誘致のために基金を取り崩してしたことが要因として考えられる。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今後は基金をためることを予定しているが、学校施設の集約化事業のため起債することを予定している。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可能年数最小値テキスト">
          <a:extLst>
            <a:ext uri="{FF2B5EF4-FFF2-40B4-BE49-F238E27FC236}">
              <a16:creationId xmlns:a16="http://schemas.microsoft.com/office/drawing/2014/main" id="{00000000-0008-0000-0D00-00007C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6" name="債務償還可能年数最大値テキスト">
          <a:extLst>
            <a:ext uri="{FF2B5EF4-FFF2-40B4-BE49-F238E27FC236}">
              <a16:creationId xmlns:a16="http://schemas.microsoft.com/office/drawing/2014/main" id="{00000000-0008-0000-0D00-00007E000000}"/>
            </a:ext>
          </a:extLst>
        </xdr:cNvPr>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8" name="債務償還可能年数平均値テキスト">
          <a:extLst>
            <a:ext uri="{FF2B5EF4-FFF2-40B4-BE49-F238E27FC236}">
              <a16:creationId xmlns:a16="http://schemas.microsoft.com/office/drawing/2014/main" id="{00000000-0008-0000-0D00-000080000000}"/>
            </a:ext>
          </a:extLst>
        </xdr:cNvPr>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161519</xdr:rowOff>
    </xdr:from>
    <xdr:ext cx="340478" cy="259045"/>
    <xdr:sp macro="" textlink="">
      <xdr:nvSpPr>
        <xdr:cNvPr id="136" name="債務償還可能年数該当値テキスト">
          <a:extLst>
            <a:ext uri="{FF2B5EF4-FFF2-40B4-BE49-F238E27FC236}">
              <a16:creationId xmlns:a16="http://schemas.microsoft.com/office/drawing/2014/main" id="{00000000-0008-0000-0D00-000088000000}"/>
            </a:ext>
          </a:extLst>
        </xdr:cNvPr>
        <xdr:cNvSpPr txBox="1"/>
      </xdr:nvSpPr>
      <xdr:spPr>
        <a:xfrm>
          <a:off x="14846300" y="5133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108585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58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133350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6236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136252</xdr:rowOff>
    </xdr:from>
    <xdr:to>
      <xdr:col>55</xdr:col>
      <xdr:colOff>50800</xdr:colOff>
      <xdr:row>42</xdr:row>
      <xdr:rowOff>66402</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7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51179</xdr:rowOff>
    </xdr:from>
    <xdr:ext cx="469744"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708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136103</xdr:rowOff>
    </xdr:from>
    <xdr:to>
      <xdr:col>50</xdr:col>
      <xdr:colOff>165100</xdr:colOff>
      <xdr:row>42</xdr:row>
      <xdr:rowOff>66253</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71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15453</xdr:rowOff>
    </xdr:from>
    <xdr:to>
      <xdr:col>55</xdr:col>
      <xdr:colOff>0</xdr:colOff>
      <xdr:row>42</xdr:row>
      <xdr:rowOff>15602</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639300" y="7216353"/>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136046</xdr:rowOff>
    </xdr:from>
    <xdr:to>
      <xdr:col>46</xdr:col>
      <xdr:colOff>38100</xdr:colOff>
      <xdr:row>42</xdr:row>
      <xdr:rowOff>66196</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1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15396</xdr:rowOff>
    </xdr:from>
    <xdr:to>
      <xdr:col>50</xdr:col>
      <xdr:colOff>114300</xdr:colOff>
      <xdr:row>42</xdr:row>
      <xdr:rowOff>15453</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8750300" y="721629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57380</xdr:rowOff>
    </xdr:from>
    <xdr:ext cx="469744"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91727" y="72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57323</xdr:rowOff>
    </xdr:from>
    <xdr:ext cx="469744"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515427" y="72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E00-0000A7000000}"/>
            </a:ext>
          </a:extLst>
        </xdr:cNvPr>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106135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3797300" y="101939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133894</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2908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148062</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37748</xdr:rowOff>
    </xdr:from>
    <xdr:to>
      <xdr:col>55</xdr:col>
      <xdr:colOff>50800</xdr:colOff>
      <xdr:row>64</xdr:row>
      <xdr:rowOff>139348</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10426700" y="11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124125</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E00-0000D8000000}"/>
            </a:ext>
          </a:extLst>
        </xdr:cNvPr>
        <xdr:cNvSpPr txBox="1"/>
      </xdr:nvSpPr>
      <xdr:spPr>
        <a:xfrm>
          <a:off x="10515600" y="1092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37471</xdr:rowOff>
    </xdr:from>
    <xdr:to>
      <xdr:col>50</xdr:col>
      <xdr:colOff>165100</xdr:colOff>
      <xdr:row>64</xdr:row>
      <xdr:rowOff>139071</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9588500" y="110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88271</xdr:rowOff>
    </xdr:from>
    <xdr:to>
      <xdr:col>55</xdr:col>
      <xdr:colOff>0</xdr:colOff>
      <xdr:row>64</xdr:row>
      <xdr:rowOff>88548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9639300" y="11061071"/>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37367</xdr:rowOff>
    </xdr:from>
    <xdr:to>
      <xdr:col>46</xdr:col>
      <xdr:colOff>38100</xdr:colOff>
      <xdr:row>64</xdr:row>
      <xdr:rowOff>138967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8699500" y="110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88167</xdr:rowOff>
    </xdr:from>
    <xdr:to>
      <xdr:col>50</xdr:col>
      <xdr:colOff>114300</xdr:colOff>
      <xdr:row>64</xdr:row>
      <xdr:rowOff>88271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8750300" y="1106096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130198</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11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130094</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11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認定こども園・幼稚園・保育所】&#10;有形固定資産減価償却率グラフ枠">
          <a:extLst>
            <a:ext uri="{FF2B5EF4-FFF2-40B4-BE49-F238E27FC236}">
              <a16:creationId xmlns:a16="http://schemas.microsoft.com/office/drawing/2014/main" id="{00000000-0008-0000-0E00-00001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82" name="【認定こども園・幼稚園・保育所】&#10;有形固定資産減価償却率最小値テキスト">
          <a:extLst>
            <a:ext uri="{FF2B5EF4-FFF2-40B4-BE49-F238E27FC236}">
              <a16:creationId xmlns:a16="http://schemas.microsoft.com/office/drawing/2014/main" id="{00000000-0008-0000-0E00-00001A01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認定こども園・幼稚園・保育所】&#10;有形固定資産減価償却率最大値テキスト">
          <a:extLst>
            <a:ext uri="{FF2B5EF4-FFF2-40B4-BE49-F238E27FC236}">
              <a16:creationId xmlns:a16="http://schemas.microsoft.com/office/drawing/2014/main" id="{00000000-0008-0000-0E00-00001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286" name="【認定こども園・幼稚園・保育所】&#10;有形固定資産減価償却率平均値テキスト">
          <a:extLst>
            <a:ext uri="{FF2B5EF4-FFF2-40B4-BE49-F238E27FC236}">
              <a16:creationId xmlns:a16="http://schemas.microsoft.com/office/drawing/2014/main" id="{00000000-0008-0000-0E00-00001E010000}"/>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296" name="【認定こども園・幼稚園・保育所】&#10;有形固定資産減価償却率該当値テキスト">
          <a:extLst>
            <a:ext uri="{FF2B5EF4-FFF2-40B4-BE49-F238E27FC236}">
              <a16:creationId xmlns:a16="http://schemas.microsoft.com/office/drawing/2014/main" id="{00000000-0008-0000-0E00-000028010000}"/>
            </a:ext>
          </a:extLst>
        </xdr:cNvPr>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137160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5481300" y="60921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35</xdr:row>
      <xdr:rowOff>150495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4592300" y="61379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01" name="n_1aveValue【認定こども園・幼稚園・保育所】&#10;有形固定資産減価償却率">
          <a:extLst>
            <a:ext uri="{FF2B5EF4-FFF2-40B4-BE49-F238E27FC236}">
              <a16:creationId xmlns:a16="http://schemas.microsoft.com/office/drawing/2014/main" id="{00000000-0008-0000-0E00-00002D010000}"/>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02" name="n_2aveValue【認定こども園・幼稚園・保育所】&#10;有形固定資産減価償却率">
          <a:extLst>
            <a:ext uri="{FF2B5EF4-FFF2-40B4-BE49-F238E27FC236}">
              <a16:creationId xmlns:a16="http://schemas.microsoft.com/office/drawing/2014/main" id="{00000000-0008-0000-0E00-00002E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303" name="n_1mainValue【認定こども園・幼稚園・保育所】&#10;有形固定資産減価償却率">
          <a:extLst>
            <a:ext uri="{FF2B5EF4-FFF2-40B4-BE49-F238E27FC236}">
              <a16:creationId xmlns:a16="http://schemas.microsoft.com/office/drawing/2014/main" id="{00000000-0008-0000-0E00-00002F010000}"/>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304" name="n_2mainValue【認定こども園・幼稚園・保育所】&#10;有形固定資産減価償却率">
          <a:extLst>
            <a:ext uri="{FF2B5EF4-FFF2-40B4-BE49-F238E27FC236}">
              <a16:creationId xmlns:a16="http://schemas.microsoft.com/office/drawing/2014/main" id="{00000000-0008-0000-0E00-000030010000}"/>
            </a:ext>
          </a:extLst>
        </xdr:cNvPr>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a:extLst>
            <a:ext uri="{FF2B5EF4-FFF2-40B4-BE49-F238E27FC236}">
              <a16:creationId xmlns:a16="http://schemas.microsoft.com/office/drawing/2014/main" id="{00000000-0008-0000-0E00-00004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31" name="【認定こども園・幼稚園・保育所】&#10;一人当たり面積最小値テキスト">
          <a:extLst>
            <a:ext uri="{FF2B5EF4-FFF2-40B4-BE49-F238E27FC236}">
              <a16:creationId xmlns:a16="http://schemas.microsoft.com/office/drawing/2014/main" id="{00000000-0008-0000-0E00-00004B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33" name="【認定こども園・幼稚園・保育所】&#10;一人当たり面積最大値テキスト">
          <a:extLst>
            <a:ext uri="{FF2B5EF4-FFF2-40B4-BE49-F238E27FC236}">
              <a16:creationId xmlns:a16="http://schemas.microsoft.com/office/drawing/2014/main" id="{00000000-0008-0000-0E00-00004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35" name="【認定こども園・幼稚園・保育所】&#10;一人当たり面積平均値テキスト">
          <a:extLst>
            <a:ext uri="{FF2B5EF4-FFF2-40B4-BE49-F238E27FC236}">
              <a16:creationId xmlns:a16="http://schemas.microsoft.com/office/drawing/2014/main" id="{00000000-0008-0000-0E00-00004F010000}"/>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66222</xdr:rowOff>
    </xdr:from>
    <xdr:to>
      <xdr:col>116</xdr:col>
      <xdr:colOff>114300</xdr:colOff>
      <xdr:row>37</xdr:row>
      <xdr:rowOff>167822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22110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89099</xdr:rowOff>
    </xdr:from>
    <xdr:ext cx="469744" cy="259045"/>
    <xdr:sp macro="" textlink="">
      <xdr:nvSpPr>
        <xdr:cNvPr id="345" name="【認定こども園・幼稚園・保育所】&#10;一人当たり面積該当値テキスト">
          <a:extLst>
            <a:ext uri="{FF2B5EF4-FFF2-40B4-BE49-F238E27FC236}">
              <a16:creationId xmlns:a16="http://schemas.microsoft.com/office/drawing/2014/main" id="{00000000-0008-0000-0E00-000059010000}"/>
            </a:ext>
          </a:extLst>
        </xdr:cNvPr>
        <xdr:cNvSpPr txBox="1"/>
      </xdr:nvSpPr>
      <xdr:spPr>
        <a:xfrm>
          <a:off x="22199600"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56424</xdr:rowOff>
    </xdr:from>
    <xdr:to>
      <xdr:col>112</xdr:col>
      <xdr:colOff>38100</xdr:colOff>
      <xdr:row>37</xdr:row>
      <xdr:rowOff>158024</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2127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117022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21323300" y="64508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110490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20434300" y="64508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350" name="n_1aveValue【認定こども園・幼稚園・保育所】&#10;一人当たり面積">
          <a:extLst>
            <a:ext uri="{FF2B5EF4-FFF2-40B4-BE49-F238E27FC236}">
              <a16:creationId xmlns:a16="http://schemas.microsoft.com/office/drawing/2014/main" id="{00000000-0008-0000-0E00-00005E010000}"/>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51" name="n_2aveValue【認定こども園・幼稚園・保育所】&#10;一人当たり面積">
          <a:extLst>
            <a:ext uri="{FF2B5EF4-FFF2-40B4-BE49-F238E27FC236}">
              <a16:creationId xmlns:a16="http://schemas.microsoft.com/office/drawing/2014/main" id="{00000000-0008-0000-0E00-00005F010000}"/>
            </a:ext>
          </a:extLst>
        </xdr:cNvPr>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3101</xdr:rowOff>
    </xdr:from>
    <xdr:ext cx="469744" cy="259045"/>
    <xdr:sp macro="" textlink="">
      <xdr:nvSpPr>
        <xdr:cNvPr id="352" name="n_1mainValue【認定こども園・幼稚園・保育所】&#10;一人当たり面積">
          <a:extLst>
            <a:ext uri="{FF2B5EF4-FFF2-40B4-BE49-F238E27FC236}">
              <a16:creationId xmlns:a16="http://schemas.microsoft.com/office/drawing/2014/main" id="{00000000-0008-0000-0E00-000060010000}"/>
            </a:ext>
          </a:extLst>
        </xdr:cNvPr>
        <xdr:cNvSpPr txBox="1"/>
      </xdr:nvSpPr>
      <xdr:spPr>
        <a:xfrm>
          <a:off x="210757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353" name="n_2mainValue【認定こども園・幼稚園・保育所】&#10;一人当たり面積">
          <a:extLst>
            <a:ext uri="{FF2B5EF4-FFF2-40B4-BE49-F238E27FC236}">
              <a16:creationId xmlns:a16="http://schemas.microsoft.com/office/drawing/2014/main" id="{00000000-0008-0000-0E00-000061010000}"/>
            </a:ext>
          </a:extLst>
        </xdr:cNvPr>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00000000-0008-0000-0E00-00007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81" name="【学校施設】&#10;有形固定資産減価償却率最小値テキスト">
          <a:extLst>
            <a:ext uri="{FF2B5EF4-FFF2-40B4-BE49-F238E27FC236}">
              <a16:creationId xmlns:a16="http://schemas.microsoft.com/office/drawing/2014/main" id="{00000000-0008-0000-0E00-00007D01000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83" name="【学校施設】&#10;有形固定資産減価償却率最大値テキスト">
          <a:extLst>
            <a:ext uri="{FF2B5EF4-FFF2-40B4-BE49-F238E27FC236}">
              <a16:creationId xmlns:a16="http://schemas.microsoft.com/office/drawing/2014/main" id="{00000000-0008-0000-0E00-00007F01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00000000-0008-0000-0E00-000081010000}"/>
            </a:ext>
          </a:extLst>
        </xdr:cNvPr>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50092</xdr:rowOff>
    </xdr:from>
    <xdr:ext cx="405111" cy="259045"/>
    <xdr:sp macro="" textlink="">
      <xdr:nvSpPr>
        <xdr:cNvPr id="395" name="【学校施設】&#10;有形固定資産減価償却率該当値テキスト">
          <a:extLst>
            <a:ext uri="{FF2B5EF4-FFF2-40B4-BE49-F238E27FC236}">
              <a16:creationId xmlns:a16="http://schemas.microsoft.com/office/drawing/2014/main" id="{00000000-0008-0000-0E00-00008B010000}"/>
            </a:ext>
          </a:extLst>
        </xdr:cNvPr>
        <xdr:cNvSpPr txBox="1"/>
      </xdr:nvSpPr>
      <xdr:spPr>
        <a:xfrm>
          <a:off x="16357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39188</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5481300" y="10238015"/>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62049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4592300" y="1032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00" name="n_1aveValue【学校施設】&#10;有形固定資産減価償却率">
          <a:extLst>
            <a:ext uri="{FF2B5EF4-FFF2-40B4-BE49-F238E27FC236}">
              <a16:creationId xmlns:a16="http://schemas.microsoft.com/office/drawing/2014/main" id="{00000000-0008-0000-0E00-000090010000}"/>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01" name="n_2aveValue【学校施設】&#10;有形固定資産減価償却率">
          <a:extLst>
            <a:ext uri="{FF2B5EF4-FFF2-40B4-BE49-F238E27FC236}">
              <a16:creationId xmlns:a16="http://schemas.microsoft.com/office/drawing/2014/main" id="{00000000-0008-0000-0E00-000091010000}"/>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02" name="n_1mainValue【学校施設】&#10;有形固定資産減価償却率">
          <a:extLst>
            <a:ext uri="{FF2B5EF4-FFF2-40B4-BE49-F238E27FC236}">
              <a16:creationId xmlns:a16="http://schemas.microsoft.com/office/drawing/2014/main" id="{00000000-0008-0000-0E00-000092010000}"/>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403" name="n_2mainValue【学校施設】&#10;有形固定資産減価償却率">
          <a:extLst>
            <a:ext uri="{FF2B5EF4-FFF2-40B4-BE49-F238E27FC236}">
              <a16:creationId xmlns:a16="http://schemas.microsoft.com/office/drawing/2014/main" id="{00000000-0008-0000-0E00-000093010000}"/>
            </a:ext>
          </a:extLst>
        </xdr:cNvPr>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学校施設】&#10;一人当たり面積グラフ枠">
          <a:extLst>
            <a:ext uri="{FF2B5EF4-FFF2-40B4-BE49-F238E27FC236}">
              <a16:creationId xmlns:a16="http://schemas.microsoft.com/office/drawing/2014/main" id="{00000000-0008-0000-0E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27" name="【学校施設】&#10;一人当たり面積最小値テキスト">
          <a:extLst>
            <a:ext uri="{FF2B5EF4-FFF2-40B4-BE49-F238E27FC236}">
              <a16:creationId xmlns:a16="http://schemas.microsoft.com/office/drawing/2014/main" id="{00000000-0008-0000-0E00-0000AB010000}"/>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29" name="【学校施設】&#10;一人当たり面積最大値テキスト">
          <a:extLst>
            <a:ext uri="{FF2B5EF4-FFF2-40B4-BE49-F238E27FC236}">
              <a16:creationId xmlns:a16="http://schemas.microsoft.com/office/drawing/2014/main" id="{00000000-0008-0000-0E00-0000AD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31" name="【学校施設】&#10;一人当たり面積平均値テキスト">
          <a:extLst>
            <a:ext uri="{FF2B5EF4-FFF2-40B4-BE49-F238E27FC236}">
              <a16:creationId xmlns:a16="http://schemas.microsoft.com/office/drawing/2014/main" id="{00000000-0008-0000-0E00-0000AF010000}"/>
            </a:ext>
          </a:extLst>
        </xdr:cNvPr>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90475</xdr:rowOff>
    </xdr:from>
    <xdr:to>
      <xdr:col>116</xdr:col>
      <xdr:colOff>114300</xdr:colOff>
      <xdr:row>62</xdr:row>
      <xdr:rowOff>20625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21107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68902</xdr:rowOff>
    </xdr:from>
    <xdr:ext cx="469744" cy="259045"/>
    <xdr:sp macro="" textlink="">
      <xdr:nvSpPr>
        <xdr:cNvPr id="441" name="【学校施設】&#10;一人当たり面積該当値テキスト">
          <a:extLst>
            <a:ext uri="{FF2B5EF4-FFF2-40B4-BE49-F238E27FC236}">
              <a16:creationId xmlns:a16="http://schemas.microsoft.com/office/drawing/2014/main" id="{00000000-0008-0000-0E00-0000B9010000}"/>
            </a:ext>
          </a:extLst>
        </xdr:cNvPr>
        <xdr:cNvSpPr txBox="1"/>
      </xdr:nvSpPr>
      <xdr:spPr>
        <a:xfrm>
          <a:off x="22199600" y="105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84989</xdr:rowOff>
    </xdr:from>
    <xdr:to>
      <xdr:col>112</xdr:col>
      <xdr:colOff>38100</xdr:colOff>
      <xdr:row>62</xdr:row>
      <xdr:rowOff>15139</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21272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135789</xdr:rowOff>
    </xdr:from>
    <xdr:to>
      <xdr:col>116</xdr:col>
      <xdr:colOff>63500</xdr:colOff>
      <xdr:row>61</xdr:row>
      <xdr:rowOff>141275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1323300" y="1059423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154025</xdr:rowOff>
    </xdr:from>
    <xdr:to>
      <xdr:col>107</xdr:col>
      <xdr:colOff>101600</xdr:colOff>
      <xdr:row>62</xdr:row>
      <xdr:rowOff>84175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20383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135789</xdr:rowOff>
    </xdr:from>
    <xdr:to>
      <xdr:col>111</xdr:col>
      <xdr:colOff>177800</xdr:colOff>
      <xdr:row>62</xdr:row>
      <xdr:rowOff>33375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20434300" y="1059423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46" name="n_1aveValue【学校施設】&#10;一人当たり面積">
          <a:extLst>
            <a:ext uri="{FF2B5EF4-FFF2-40B4-BE49-F238E27FC236}">
              <a16:creationId xmlns:a16="http://schemas.microsoft.com/office/drawing/2014/main" id="{00000000-0008-0000-0E00-0000BE010000}"/>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47" name="n_2aveValue【学校施設】&#10;一人当たり面積">
          <a:extLst>
            <a:ext uri="{FF2B5EF4-FFF2-40B4-BE49-F238E27FC236}">
              <a16:creationId xmlns:a16="http://schemas.microsoft.com/office/drawing/2014/main" id="{00000000-0008-0000-0E00-0000BF010000}"/>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6266</xdr:rowOff>
    </xdr:from>
    <xdr:ext cx="469744" cy="259045"/>
    <xdr:sp macro="" textlink="">
      <xdr:nvSpPr>
        <xdr:cNvPr id="448" name="n_1mainValue【学校施設】&#10;一人当たり面積">
          <a:extLst>
            <a:ext uri="{FF2B5EF4-FFF2-40B4-BE49-F238E27FC236}">
              <a16:creationId xmlns:a16="http://schemas.microsoft.com/office/drawing/2014/main" id="{00000000-0008-0000-0E00-0000C0010000}"/>
            </a:ext>
          </a:extLst>
        </xdr:cNvPr>
        <xdr:cNvSpPr txBox="1"/>
      </xdr:nvSpPr>
      <xdr:spPr>
        <a:xfrm>
          <a:off x="210757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75302</xdr:rowOff>
    </xdr:from>
    <xdr:ext cx="469744" cy="259045"/>
    <xdr:sp macro="" textlink="">
      <xdr:nvSpPr>
        <xdr:cNvPr id="449" name="n_2mainValue【学校施設】&#10;一人当たり面積">
          <a:extLst>
            <a:ext uri="{FF2B5EF4-FFF2-40B4-BE49-F238E27FC236}">
              <a16:creationId xmlns:a16="http://schemas.microsoft.com/office/drawing/2014/main" id="{00000000-0008-0000-0E00-0000C1010000}"/>
            </a:ext>
          </a:extLst>
        </xdr:cNvPr>
        <xdr:cNvSpPr txBox="1"/>
      </xdr:nvSpPr>
      <xdr:spPr>
        <a:xfrm>
          <a:off x="20199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3" name="【児童館】&#10;有形固定資産減価償却率グラフ枠">
          <a:extLst>
            <a:ext uri="{FF2B5EF4-FFF2-40B4-BE49-F238E27FC236}">
              <a16:creationId xmlns:a16="http://schemas.microsoft.com/office/drawing/2014/main" id="{00000000-0008-0000-0E00-0000D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75" name="【児童館】&#10;有形固定資産減価償却率最小値テキスト">
          <a:extLst>
            <a:ext uri="{FF2B5EF4-FFF2-40B4-BE49-F238E27FC236}">
              <a16:creationId xmlns:a16="http://schemas.microsoft.com/office/drawing/2014/main" id="{00000000-0008-0000-0E00-0000DB010000}"/>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7" name="【児童館】&#10;有形固定資産減価償却率最大値テキスト">
          <a:extLst>
            <a:ext uri="{FF2B5EF4-FFF2-40B4-BE49-F238E27FC236}">
              <a16:creationId xmlns:a16="http://schemas.microsoft.com/office/drawing/2014/main" id="{00000000-0008-0000-0E00-0000DD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479" name="【児童館】&#10;有形固定資産減価償却率平均値テキスト">
          <a:extLst>
            <a:ext uri="{FF2B5EF4-FFF2-40B4-BE49-F238E27FC236}">
              <a16:creationId xmlns:a16="http://schemas.microsoft.com/office/drawing/2014/main" id="{00000000-0008-0000-0E00-0000DF010000}"/>
            </a:ext>
          </a:extLst>
        </xdr:cNvPr>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489" name="【児童館】&#10;有形固定資産減価償却率該当値テキスト">
          <a:extLst>
            <a:ext uri="{FF2B5EF4-FFF2-40B4-BE49-F238E27FC236}">
              <a16:creationId xmlns:a16="http://schemas.microsoft.com/office/drawing/2014/main" id="{00000000-0008-0000-0E00-0000E9010000}"/>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86</xdr:row>
      <xdr:rowOff>3811</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5481300" y="146646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29211</xdr:rowOff>
    </xdr:from>
    <xdr:to>
      <xdr:col>76</xdr:col>
      <xdr:colOff>165100</xdr:colOff>
      <xdr:row>86</xdr:row>
      <xdr:rowOff>130811</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454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80011</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4592300" y="14748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494" name="n_1aveValue【児童館】&#10;有形固定資産減価償却率">
          <a:extLst>
            <a:ext uri="{FF2B5EF4-FFF2-40B4-BE49-F238E27FC236}">
              <a16:creationId xmlns:a16="http://schemas.microsoft.com/office/drawing/2014/main" id="{00000000-0008-0000-0E00-0000EE010000}"/>
            </a:ext>
          </a:extLst>
        </xdr:cNvPr>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495" name="n_2aveValue【児童館】&#10;有形固定資産減価償却率">
          <a:extLst>
            <a:ext uri="{FF2B5EF4-FFF2-40B4-BE49-F238E27FC236}">
              <a16:creationId xmlns:a16="http://schemas.microsoft.com/office/drawing/2014/main" id="{00000000-0008-0000-0E00-0000EF010000}"/>
            </a:ext>
          </a:extLst>
        </xdr:cNvPr>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496" name="n_1mainValue【児童館】&#10;有形固定資産減価償却率">
          <a:extLst>
            <a:ext uri="{FF2B5EF4-FFF2-40B4-BE49-F238E27FC236}">
              <a16:creationId xmlns:a16="http://schemas.microsoft.com/office/drawing/2014/main" id="{00000000-0008-0000-0E00-0000F0010000}"/>
            </a:ext>
          </a:extLst>
        </xdr:cNvPr>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121938</xdr:rowOff>
    </xdr:from>
    <xdr:ext cx="405111" cy="259045"/>
    <xdr:sp macro="" textlink="">
      <xdr:nvSpPr>
        <xdr:cNvPr id="497" name="n_2mainValue【児童館】&#10;有形固定資産減価償却率">
          <a:extLst>
            <a:ext uri="{FF2B5EF4-FFF2-40B4-BE49-F238E27FC236}">
              <a16:creationId xmlns:a16="http://schemas.microsoft.com/office/drawing/2014/main" id="{00000000-0008-0000-0E00-0000F1010000}"/>
            </a:ext>
          </a:extLst>
        </xdr:cNvPr>
        <xdr:cNvSpPr txBox="1"/>
      </xdr:nvSpPr>
      <xdr:spPr>
        <a:xfrm>
          <a:off x="14389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児童館】&#10;一人当たり面積グラフ枠">
          <a:extLst>
            <a:ext uri="{FF2B5EF4-FFF2-40B4-BE49-F238E27FC236}">
              <a16:creationId xmlns:a16="http://schemas.microsoft.com/office/drawing/2014/main" id="{00000000-0008-0000-0E00-00000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22" name="【児童館】&#10;一人当たり面積最小値テキスト">
          <a:extLst>
            <a:ext uri="{FF2B5EF4-FFF2-40B4-BE49-F238E27FC236}">
              <a16:creationId xmlns:a16="http://schemas.microsoft.com/office/drawing/2014/main" id="{00000000-0008-0000-0E00-00000A020000}"/>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24" name="【児童館】&#10;一人当たり面積最大値テキスト">
          <a:extLst>
            <a:ext uri="{FF2B5EF4-FFF2-40B4-BE49-F238E27FC236}">
              <a16:creationId xmlns:a16="http://schemas.microsoft.com/office/drawing/2014/main" id="{00000000-0008-0000-0E00-00000C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26" name="【児童館】&#10;一人当たり面積平均値テキスト">
          <a:extLst>
            <a:ext uri="{FF2B5EF4-FFF2-40B4-BE49-F238E27FC236}">
              <a16:creationId xmlns:a16="http://schemas.microsoft.com/office/drawing/2014/main" id="{00000000-0008-0000-0E00-00000E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536" name="【児童館】&#10;一人当たり面積該当値テキスト">
          <a:extLst>
            <a:ext uri="{FF2B5EF4-FFF2-40B4-BE49-F238E27FC236}">
              <a16:creationId xmlns:a16="http://schemas.microsoft.com/office/drawing/2014/main" id="{00000000-0008-0000-0E00-000018020000}"/>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69850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1323300" y="1394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69850</xdr:rowOff>
    </xdr:from>
    <xdr:to>
      <xdr:col>111</xdr:col>
      <xdr:colOff>177800</xdr:colOff>
      <xdr:row>81</xdr:row>
      <xdr:rowOff>69850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0434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41" name="n_1aveValue【児童館】&#10;一人当たり面積">
          <a:extLst>
            <a:ext uri="{FF2B5EF4-FFF2-40B4-BE49-F238E27FC236}">
              <a16:creationId xmlns:a16="http://schemas.microsoft.com/office/drawing/2014/main" id="{00000000-0008-0000-0E00-00001D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42" name="n_2aveValue【児童館】&#10;一人当たり面積">
          <a:extLst>
            <a:ext uri="{FF2B5EF4-FFF2-40B4-BE49-F238E27FC236}">
              <a16:creationId xmlns:a16="http://schemas.microsoft.com/office/drawing/2014/main" id="{00000000-0008-0000-0E00-00001E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543" name="n_1mainValue【児童館】&#10;一人当たり面積">
          <a:extLst>
            <a:ext uri="{FF2B5EF4-FFF2-40B4-BE49-F238E27FC236}">
              <a16:creationId xmlns:a16="http://schemas.microsoft.com/office/drawing/2014/main" id="{00000000-0008-0000-0E00-00001F020000}"/>
            </a:ext>
          </a:extLst>
        </xdr:cNvPr>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544" name="n_2mainValue【児童館】&#10;一人当たり面積">
          <a:extLst>
            <a:ext uri="{FF2B5EF4-FFF2-40B4-BE49-F238E27FC236}">
              <a16:creationId xmlns:a16="http://schemas.microsoft.com/office/drawing/2014/main" id="{00000000-0008-0000-0E00-000020020000}"/>
            </a:ext>
          </a:extLst>
        </xdr:cNvPr>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160274</xdr:rowOff>
    </xdr:from>
    <xdr:to>
      <xdr:col>81</xdr:col>
      <xdr:colOff>101600</xdr:colOff>
      <xdr:row>101</xdr:row>
      <xdr:rowOff>90424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39624</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5481300" y="173126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39115</xdr:rowOff>
    </xdr:from>
    <xdr:to>
      <xdr:col>76</xdr:col>
      <xdr:colOff>165100</xdr:colOff>
      <xdr:row>101</xdr:row>
      <xdr:rowOff>140715</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541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39624</xdr:rowOff>
    </xdr:from>
    <xdr:to>
      <xdr:col>81</xdr:col>
      <xdr:colOff>50800</xdr:colOff>
      <xdr:row>101</xdr:row>
      <xdr:rowOff>89915</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4592300" y="173560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87" name="n_1ave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88" name="n_2ave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106951</xdr:rowOff>
    </xdr:from>
    <xdr:ext cx="405111" cy="259045"/>
    <xdr:sp macro="" textlink="">
      <xdr:nvSpPr>
        <xdr:cNvPr id="589" name="n_1mainValue【公民館】&#10;有形固定資産減価償却率">
          <a:extLst>
            <a:ext uri="{FF2B5EF4-FFF2-40B4-BE49-F238E27FC236}">
              <a16:creationId xmlns:a16="http://schemas.microsoft.com/office/drawing/2014/main" id="{00000000-0008-0000-0E00-00004D020000}"/>
            </a:ext>
          </a:extLst>
        </xdr:cNvPr>
        <xdr:cNvSpPr txBox="1"/>
      </xdr:nvSpPr>
      <xdr:spPr>
        <a:xfrm>
          <a:off x="152660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157242</xdr:rowOff>
    </xdr:from>
    <xdr:ext cx="405111" cy="259045"/>
    <xdr:sp macro="" textlink="">
      <xdr:nvSpPr>
        <xdr:cNvPr id="590" name="n_2mainValue【公民館】&#10;有形固定資産減価償却率">
          <a:extLst>
            <a:ext uri="{FF2B5EF4-FFF2-40B4-BE49-F238E27FC236}">
              <a16:creationId xmlns:a16="http://schemas.microsoft.com/office/drawing/2014/main" id="{00000000-0008-0000-0E00-00004E020000}"/>
            </a:ext>
          </a:extLst>
        </xdr:cNvPr>
        <xdr:cNvSpPr txBox="1"/>
      </xdr:nvSpPr>
      <xdr:spPr>
        <a:xfrm>
          <a:off x="14389744"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118745</xdr:rowOff>
    </xdr:from>
    <xdr:to>
      <xdr:col>116</xdr:col>
      <xdr:colOff>114300</xdr:colOff>
      <xdr:row>108</xdr:row>
      <xdr:rowOff>48895</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21107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33672</xdr:rowOff>
    </xdr:from>
    <xdr:ext cx="469744" cy="259045"/>
    <xdr:sp macro="" textlink="">
      <xdr:nvSpPr>
        <xdr:cNvPr id="629" name="【公民館】&#10;一人当たり面積該当値テキスト">
          <a:extLst>
            <a:ext uri="{FF2B5EF4-FFF2-40B4-BE49-F238E27FC236}">
              <a16:creationId xmlns:a16="http://schemas.microsoft.com/office/drawing/2014/main" id="{00000000-0008-0000-0E00-000075020000}"/>
            </a:ext>
          </a:extLst>
        </xdr:cNvPr>
        <xdr:cNvSpPr txBox="1"/>
      </xdr:nvSpPr>
      <xdr:spPr>
        <a:xfrm>
          <a:off x="22199600" y="183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169545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1323300" y="185127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118745</xdr:rowOff>
    </xdr:from>
    <xdr:to>
      <xdr:col>107</xdr:col>
      <xdr:colOff>101600</xdr:colOff>
      <xdr:row>108</xdr:row>
      <xdr:rowOff>48895</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0383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169545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0434300" y="18512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34" name="n_1aveValue【公民館】&#10;一人当たり面積">
          <a:extLst>
            <a:ext uri="{FF2B5EF4-FFF2-40B4-BE49-F238E27FC236}">
              <a16:creationId xmlns:a16="http://schemas.microsoft.com/office/drawing/2014/main" id="{00000000-0008-0000-0E00-00007A020000}"/>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5" name="n_2aveValue【公民館】&#10;一人当たり面積">
          <a:extLst>
            <a:ext uri="{FF2B5EF4-FFF2-40B4-BE49-F238E27FC236}">
              <a16:creationId xmlns:a16="http://schemas.microsoft.com/office/drawing/2014/main" id="{00000000-0008-0000-0E00-00007B020000}"/>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636" name="n_1mainValue【公民館】&#10;一人当たり面積">
          <a:extLst>
            <a:ext uri="{FF2B5EF4-FFF2-40B4-BE49-F238E27FC236}">
              <a16:creationId xmlns:a16="http://schemas.microsoft.com/office/drawing/2014/main" id="{00000000-0008-0000-0E00-00007C020000}"/>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40022</xdr:rowOff>
    </xdr:from>
    <xdr:ext cx="469744" cy="259045"/>
    <xdr:sp macro="" textlink="">
      <xdr:nvSpPr>
        <xdr:cNvPr id="637" name="n_2mainValue【公民館】&#10;一人当たり面積">
          <a:extLst>
            <a:ext uri="{FF2B5EF4-FFF2-40B4-BE49-F238E27FC236}">
              <a16:creationId xmlns:a16="http://schemas.microsoft.com/office/drawing/2014/main" id="{00000000-0008-0000-0E00-00007D020000}"/>
            </a:ext>
          </a:extLst>
        </xdr:cNvPr>
        <xdr:cNvSpPr txBox="1"/>
      </xdr:nvSpPr>
      <xdr:spPr>
        <a:xfrm>
          <a:off x="20199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公民館については施設を廃止したため平成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年度以降は該当数値がなくなる。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今後は学校施設について集約化する事業を予定している。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169273</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30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124985</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146558</xdr:rowOff>
    </xdr:from>
    <xdr:to>
      <xdr:col>50</xdr:col>
      <xdr:colOff>165100</xdr:colOff>
      <xdr:row>40</xdr:row>
      <xdr:rowOff>76708</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25908</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25908</xdr:rowOff>
    </xdr:from>
    <xdr:to>
      <xdr:col>50</xdr:col>
      <xdr:colOff>114300</xdr:colOff>
      <xdr:row>40</xdr:row>
      <xdr:rowOff>25908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67835</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00000000-0008-0000-0F00-000096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00000000-0008-0000-0F00-000098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00000000-0008-0000-0F00-00009A000000}"/>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00000000-0008-0000-0F00-0000A4000000}"/>
            </a:ext>
          </a:extLst>
        </xdr:cNvPr>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152400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3797300" y="9883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15240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2908300" y="9925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9" name="n_1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0" name="n_2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22877</xdr:rowOff>
    </xdr:from>
    <xdr:ext cx="405111" cy="259045"/>
    <xdr:sp macro="" textlink="">
      <xdr:nvSpPr>
        <xdr:cNvPr id="171" name="n_1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72" name="n_2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F00-0000C7000000}"/>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F00-0000C9000000}"/>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F00-0000CB000000}"/>
            </a:ext>
          </a:extLst>
        </xdr:cNvPr>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135527</xdr:rowOff>
    </xdr:from>
    <xdr:to>
      <xdr:col>55</xdr:col>
      <xdr:colOff>0</xdr:colOff>
      <xdr:row>62</xdr:row>
      <xdr:rowOff>137160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9639300" y="107654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137160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7654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6004</xdr:rowOff>
    </xdr:from>
    <xdr:ext cx="469744" cy="259045"/>
    <xdr:sp macro="" textlink="">
      <xdr:nvSpPr>
        <xdr:cNvPr id="220" name="n_1mainValue【体育館・プール】&#10;一人当たり面積">
          <a:extLst>
            <a:ext uri="{FF2B5EF4-FFF2-40B4-BE49-F238E27FC236}">
              <a16:creationId xmlns:a16="http://schemas.microsoft.com/office/drawing/2014/main" id="{00000000-0008-0000-0F00-0000DC000000}"/>
            </a:ext>
          </a:extLst>
        </xdr:cNvPr>
        <xdr:cNvSpPr txBox="1"/>
      </xdr:nvSpPr>
      <xdr:spPr>
        <a:xfrm>
          <a:off x="93917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21" name="n_2mainValue【体育館・プール】&#10;一人当たり面積">
          <a:extLst>
            <a:ext uri="{FF2B5EF4-FFF2-40B4-BE49-F238E27FC236}">
              <a16:creationId xmlns:a16="http://schemas.microsoft.com/office/drawing/2014/main" id="{00000000-0008-0000-0F00-0000DD000000}"/>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86558</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00000000-0008-0000-0F00-000006010000}"/>
            </a:ext>
          </a:extLst>
        </xdr:cNvPr>
        <xdr:cNvSpPr txBox="1"/>
      </xdr:nvSpPr>
      <xdr:spPr>
        <a:xfrm>
          <a:off x="4673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11974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3797300" y="142178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xdr:rowOff>
    </xdr:from>
    <xdr:to>
      <xdr:col>15</xdr:col>
      <xdr:colOff>101600</xdr:colOff>
      <xdr:row>83</xdr:row>
      <xdr:rowOff>108494</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2857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57694</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2908300" y="14242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67" name="n_1aveValue【福祉施設】&#10;有形固定資産減価償却率">
          <a:extLst>
            <a:ext uri="{FF2B5EF4-FFF2-40B4-BE49-F238E27FC236}">
              <a16:creationId xmlns:a16="http://schemas.microsoft.com/office/drawing/2014/main" id="{00000000-0008-0000-0F00-00000B010000}"/>
            </a:ext>
          </a:extLst>
        </xdr:cNvPr>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F00-00000C01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53901</xdr:rowOff>
    </xdr:from>
    <xdr:ext cx="405111" cy="259045"/>
    <xdr:sp macro="" textlink="">
      <xdr:nvSpPr>
        <xdr:cNvPr id="269" name="n_1mainValue【福祉施設】&#10;有形固定資産減価償却率">
          <a:extLst>
            <a:ext uri="{FF2B5EF4-FFF2-40B4-BE49-F238E27FC236}">
              <a16:creationId xmlns:a16="http://schemas.microsoft.com/office/drawing/2014/main" id="{00000000-0008-0000-0F00-00000D010000}"/>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70" name="n_2mainValue【福祉施設】&#10;有形固定資産減価償却率">
          <a:extLst>
            <a:ext uri="{FF2B5EF4-FFF2-40B4-BE49-F238E27FC236}">
              <a16:creationId xmlns:a16="http://schemas.microsoft.com/office/drawing/2014/main" id="{00000000-0008-0000-0F00-00000E010000}"/>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00000000-0008-0000-0F00-00002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93" name="【福祉施設】&#10;一人当たり面積最小値テキスト">
          <a:extLst>
            <a:ext uri="{FF2B5EF4-FFF2-40B4-BE49-F238E27FC236}">
              <a16:creationId xmlns:a16="http://schemas.microsoft.com/office/drawing/2014/main" id="{00000000-0008-0000-0F00-000025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95" name="【福祉施設】&#10;一人当たり面積最大値テキスト">
          <a:extLst>
            <a:ext uri="{FF2B5EF4-FFF2-40B4-BE49-F238E27FC236}">
              <a16:creationId xmlns:a16="http://schemas.microsoft.com/office/drawing/2014/main" id="{00000000-0008-0000-0F00-00002701000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97" name="【福祉施設】&#10;一人当たり面積平均値テキスト">
          <a:extLst>
            <a:ext uri="{FF2B5EF4-FFF2-40B4-BE49-F238E27FC236}">
              <a16:creationId xmlns:a16="http://schemas.microsoft.com/office/drawing/2014/main" id="{00000000-0008-0000-0F00-000029010000}"/>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19304</xdr:rowOff>
    </xdr:from>
    <xdr:to>
      <xdr:col>55</xdr:col>
      <xdr:colOff>50800</xdr:colOff>
      <xdr:row>84</xdr:row>
      <xdr:rowOff>120904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426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169181</xdr:rowOff>
    </xdr:from>
    <xdr:ext cx="469744" cy="259045"/>
    <xdr:sp macro="" textlink="">
      <xdr:nvSpPr>
        <xdr:cNvPr id="307" name="【福祉施設】&#10;一人当たり面積該当値テキスト">
          <a:extLst>
            <a:ext uri="{FF2B5EF4-FFF2-40B4-BE49-F238E27FC236}">
              <a16:creationId xmlns:a16="http://schemas.microsoft.com/office/drawing/2014/main" id="{00000000-0008-0000-0F00-000033010000}"/>
            </a:ext>
          </a:extLst>
        </xdr:cNvPr>
        <xdr:cNvSpPr txBox="1"/>
      </xdr:nvSpPr>
      <xdr:spPr>
        <a:xfrm>
          <a:off x="10515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xdr:rowOff>
    </xdr:from>
    <xdr:to>
      <xdr:col>50</xdr:col>
      <xdr:colOff>165100</xdr:colOff>
      <xdr:row>84</xdr:row>
      <xdr:rowOff>118618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588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67818</xdr:rowOff>
    </xdr:from>
    <xdr:to>
      <xdr:col>55</xdr:col>
      <xdr:colOff>0</xdr:colOff>
      <xdr:row>84</xdr:row>
      <xdr:rowOff>70104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9639300" y="1446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8699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67818</xdr:rowOff>
    </xdr:from>
    <xdr:to>
      <xdr:col>50</xdr:col>
      <xdr:colOff>114300</xdr:colOff>
      <xdr:row>84</xdr:row>
      <xdr:rowOff>70104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8750300" y="1446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12" name="n_1aveValue【福祉施設】&#10;一人当たり面積">
          <a:extLst>
            <a:ext uri="{FF2B5EF4-FFF2-40B4-BE49-F238E27FC236}">
              <a16:creationId xmlns:a16="http://schemas.microsoft.com/office/drawing/2014/main" id="{00000000-0008-0000-0F00-000038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128033</xdr:rowOff>
    </xdr:from>
    <xdr:ext cx="469744" cy="259045"/>
    <xdr:sp macro="" textlink="">
      <xdr:nvSpPr>
        <xdr:cNvPr id="313" name="n_2aveValue【福祉施設】&#10;一人当たり面積">
          <a:extLst>
            <a:ext uri="{FF2B5EF4-FFF2-40B4-BE49-F238E27FC236}">
              <a16:creationId xmlns:a16="http://schemas.microsoft.com/office/drawing/2014/main" id="{00000000-0008-0000-0F00-000039010000}"/>
            </a:ext>
          </a:extLst>
        </xdr:cNvPr>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109745</xdr:rowOff>
    </xdr:from>
    <xdr:ext cx="469744" cy="259045"/>
    <xdr:sp macro="" textlink="">
      <xdr:nvSpPr>
        <xdr:cNvPr id="314" name="n_1mainValue【福祉施設】&#10;一人当たり面積">
          <a:extLst>
            <a:ext uri="{FF2B5EF4-FFF2-40B4-BE49-F238E27FC236}">
              <a16:creationId xmlns:a16="http://schemas.microsoft.com/office/drawing/2014/main" id="{00000000-0008-0000-0F00-00003A010000}"/>
            </a:ext>
          </a:extLst>
        </xdr:cNvPr>
        <xdr:cNvSpPr txBox="1"/>
      </xdr:nvSpPr>
      <xdr:spPr>
        <a:xfrm>
          <a:off x="93917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137431</xdr:rowOff>
    </xdr:from>
    <xdr:ext cx="469744" cy="259045"/>
    <xdr:sp macro="" textlink="">
      <xdr:nvSpPr>
        <xdr:cNvPr id="315" name="n_2mainValue【福祉施設】&#10;一人当たり面積">
          <a:extLst>
            <a:ext uri="{FF2B5EF4-FFF2-40B4-BE49-F238E27FC236}">
              <a16:creationId xmlns:a16="http://schemas.microsoft.com/office/drawing/2014/main" id="{00000000-0008-0000-0F00-00003B010000}"/>
            </a:ext>
          </a:extLst>
        </xdr:cNvPr>
        <xdr:cNvSpPr txBox="1"/>
      </xdr:nvSpPr>
      <xdr:spPr>
        <a:xfrm>
          <a:off x="8515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id="{00000000-0008-0000-0F00-00006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id="{00000000-0008-0000-0F00-000064010000}"/>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id="{00000000-0008-0000-0F00-000066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id="{00000000-0008-0000-0F00-000068010000}"/>
            </a:ext>
          </a:extLst>
        </xdr:cNvPr>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125747</xdr:rowOff>
    </xdr:from>
    <xdr:ext cx="405111" cy="259045"/>
    <xdr:sp macro="" textlink="">
      <xdr:nvSpPr>
        <xdr:cNvPr id="370" name="【一般廃棄物処理施設】&#10;有形固定資産減価償却率該当値テキスト">
          <a:extLst>
            <a:ext uri="{FF2B5EF4-FFF2-40B4-BE49-F238E27FC236}">
              <a16:creationId xmlns:a16="http://schemas.microsoft.com/office/drawing/2014/main" id="{00000000-0008-0000-0F00-000072010000}"/>
            </a:ext>
          </a:extLst>
        </xdr:cNvPr>
        <xdr:cNvSpPr txBox="1"/>
      </xdr:nvSpPr>
      <xdr:spPr>
        <a:xfrm>
          <a:off x="16357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74295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15481300" y="63703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38</xdr:row>
      <xdr:rowOff>142875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14592300" y="641794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00000000-0008-0000-0F00-000077010000}"/>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id="{00000000-0008-0000-0F00-000078010000}"/>
            </a:ext>
          </a:extLst>
        </xdr:cNvPr>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116222</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id="{00000000-0008-0000-0F00-000079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378" name="n_2mainValue【一般廃棄物処理施設】&#10;有形固定資産減価償却率">
          <a:extLst>
            <a:ext uri="{FF2B5EF4-FFF2-40B4-BE49-F238E27FC236}">
              <a16:creationId xmlns:a16="http://schemas.microsoft.com/office/drawing/2014/main" id="{00000000-0008-0000-0F00-00007A010000}"/>
            </a:ext>
          </a:extLst>
        </xdr:cNvPr>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00000000-0008-0000-0F00-00009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03" name="【一般廃棄物処理施設】&#10;一人当たり有形固定資産（償却資産）額最小値テキスト">
          <a:extLst>
            <a:ext uri="{FF2B5EF4-FFF2-40B4-BE49-F238E27FC236}">
              <a16:creationId xmlns:a16="http://schemas.microsoft.com/office/drawing/2014/main" id="{00000000-0008-0000-0F00-000093010000}"/>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00000000-0008-0000-0F00-000095010000}"/>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407" name="【一般廃棄物処理施設】&#10;一人当たり有形固定資産（償却資産）額平均値テキスト">
          <a:extLst>
            <a:ext uri="{FF2B5EF4-FFF2-40B4-BE49-F238E27FC236}">
              <a16:creationId xmlns:a16="http://schemas.microsoft.com/office/drawing/2014/main" id="{00000000-0008-0000-0F00-000097010000}"/>
            </a:ext>
          </a:extLst>
        </xdr:cNvPr>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19758</xdr:rowOff>
    </xdr:from>
    <xdr:to>
      <xdr:col>116</xdr:col>
      <xdr:colOff>114300</xdr:colOff>
      <xdr:row>41</xdr:row>
      <xdr:rowOff>121358</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2110700" y="70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106135</xdr:rowOff>
    </xdr:from>
    <xdr:ext cx="534377" cy="259045"/>
    <xdr:sp macro="" textlink="">
      <xdr:nvSpPr>
        <xdr:cNvPr id="417" name="【一般廃棄物処理施設】&#10;一人当たり有形固定資産（償却資産）額該当値テキスト">
          <a:extLst>
            <a:ext uri="{FF2B5EF4-FFF2-40B4-BE49-F238E27FC236}">
              <a16:creationId xmlns:a16="http://schemas.microsoft.com/office/drawing/2014/main" id="{00000000-0008-0000-0F00-0000A1010000}"/>
            </a:ext>
          </a:extLst>
        </xdr:cNvPr>
        <xdr:cNvSpPr txBox="1"/>
      </xdr:nvSpPr>
      <xdr:spPr>
        <a:xfrm>
          <a:off x="22199600" y="69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21746</xdr:rowOff>
    </xdr:from>
    <xdr:to>
      <xdr:col>112</xdr:col>
      <xdr:colOff>38100</xdr:colOff>
      <xdr:row>41</xdr:row>
      <xdr:rowOff>123346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1272500" y="7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70558</xdr:rowOff>
    </xdr:from>
    <xdr:to>
      <xdr:col>116</xdr:col>
      <xdr:colOff>63500</xdr:colOff>
      <xdr:row>41</xdr:row>
      <xdr:rowOff>72546</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1323300" y="7100008"/>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55598</xdr:rowOff>
    </xdr:from>
    <xdr:to>
      <xdr:col>107</xdr:col>
      <xdr:colOff>101600</xdr:colOff>
      <xdr:row>41</xdr:row>
      <xdr:rowOff>157198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0383500" y="70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72546</xdr:rowOff>
    </xdr:from>
    <xdr:to>
      <xdr:col>111</xdr:col>
      <xdr:colOff>177800</xdr:colOff>
      <xdr:row>41</xdr:row>
      <xdr:rowOff>106398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0434300" y="710199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422" name="n_1aveValue【一般廃棄物処理施設】&#10;一人当たり有形固定資産（償却資産）額">
          <a:extLst>
            <a:ext uri="{FF2B5EF4-FFF2-40B4-BE49-F238E27FC236}">
              <a16:creationId xmlns:a16="http://schemas.microsoft.com/office/drawing/2014/main" id="{00000000-0008-0000-0F00-0000A6010000}"/>
            </a:ext>
          </a:extLst>
        </xdr:cNvPr>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23" name="n_2aveValue【一般廃棄物処理施設】&#10;一人当たり有形固定資産（償却資産）額">
          <a:extLst>
            <a:ext uri="{FF2B5EF4-FFF2-40B4-BE49-F238E27FC236}">
              <a16:creationId xmlns:a16="http://schemas.microsoft.com/office/drawing/2014/main" id="{00000000-0008-0000-0F00-0000A7010000}"/>
            </a:ext>
          </a:extLst>
        </xdr:cNvPr>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114473</xdr:rowOff>
    </xdr:from>
    <xdr:ext cx="534377" cy="259045"/>
    <xdr:sp macro="" textlink="">
      <xdr:nvSpPr>
        <xdr:cNvPr id="424" name="n_1main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1043411" y="71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148325</xdr:rowOff>
    </xdr:from>
    <xdr:ext cx="534377" cy="259045"/>
    <xdr:sp macro="" textlink="">
      <xdr:nvSpPr>
        <xdr:cNvPr id="425" name="n_2mainValue【一般廃棄物処理施設】&#10;一人当たり有形固定資産（償却資産）額">
          <a:extLst>
            <a:ext uri="{FF2B5EF4-FFF2-40B4-BE49-F238E27FC236}">
              <a16:creationId xmlns:a16="http://schemas.microsoft.com/office/drawing/2014/main" id="{00000000-0008-0000-0F00-0000A9010000}"/>
            </a:ext>
          </a:extLst>
        </xdr:cNvPr>
        <xdr:cNvSpPr txBox="1"/>
      </xdr:nvSpPr>
      <xdr:spPr>
        <a:xfrm>
          <a:off x="20167111" y="71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a:extLst>
            <a:ext uri="{FF2B5EF4-FFF2-40B4-BE49-F238E27FC236}">
              <a16:creationId xmlns:a16="http://schemas.microsoft.com/office/drawing/2014/main" id="{00000000-0008-0000-0F00-0000B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49" name="【保健センター・保健所】&#10;有形固定資産減価償却率最小値テキスト">
          <a:extLst>
            <a:ext uri="{FF2B5EF4-FFF2-40B4-BE49-F238E27FC236}">
              <a16:creationId xmlns:a16="http://schemas.microsoft.com/office/drawing/2014/main" id="{00000000-0008-0000-0F00-0000C1010000}"/>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1" name="【保健センター・保健所】&#10;有形固定資産減価償却率最大値テキスト">
          <a:extLst>
            <a:ext uri="{FF2B5EF4-FFF2-40B4-BE49-F238E27FC236}">
              <a16:creationId xmlns:a16="http://schemas.microsoft.com/office/drawing/2014/main" id="{00000000-0008-0000-0F00-0000C3010000}"/>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453" name="【保健センター・保健所】&#10;有形固定資産減価償却率平均値テキスト">
          <a:extLst>
            <a:ext uri="{FF2B5EF4-FFF2-40B4-BE49-F238E27FC236}">
              <a16:creationId xmlns:a16="http://schemas.microsoft.com/office/drawing/2014/main" id="{00000000-0008-0000-0F00-0000C5010000}"/>
            </a:ext>
          </a:extLst>
        </xdr:cNvPr>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463" name="【保健センター・保健所】&#10;有形固定資産減価償却率該当値テキスト">
          <a:extLst>
            <a:ext uri="{FF2B5EF4-FFF2-40B4-BE49-F238E27FC236}">
              <a16:creationId xmlns:a16="http://schemas.microsoft.com/office/drawing/2014/main" id="{00000000-0008-0000-0F00-0000CF010000}"/>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68580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5481300" y="104470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65786</xdr:rowOff>
    </xdr:from>
    <xdr:to>
      <xdr:col>76</xdr:col>
      <xdr:colOff>165100</xdr:colOff>
      <xdr:row>61</xdr:row>
      <xdr:rowOff>167386</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454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116586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14592300" y="105270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138193</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158513</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4389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0000000-0008-0000-0F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00000000-0008-0000-0F00-0000EE010000}"/>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0000000-0008-0000-0F00-0000F0010000}"/>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00000000-0008-0000-0F00-0000F2010000}"/>
            </a:ext>
          </a:extLst>
        </xdr:cNvPr>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00000000-0008-0000-0F00-0000FC010000}"/>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513" name="n_1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514" name="n_2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15" name="n_1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16" name="n_2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00000000-0008-0000-0F00-00001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142602</xdr:rowOff>
    </xdr:from>
    <xdr:to>
      <xdr:col>85</xdr:col>
      <xdr:colOff>126364</xdr:colOff>
      <xdr:row>85</xdr:row>
      <xdr:rowOff>165463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6318864" y="13515702"/>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169290</xdr:rowOff>
    </xdr:from>
    <xdr:ext cx="405111" cy="259045"/>
    <xdr:sp macro="" textlink="">
      <xdr:nvSpPr>
        <xdr:cNvPr id="543" name="【消防施設】&#10;有形固定資産減価償却率最小値テキスト">
          <a:extLst>
            <a:ext uri="{FF2B5EF4-FFF2-40B4-BE49-F238E27FC236}">
              <a16:creationId xmlns:a16="http://schemas.microsoft.com/office/drawing/2014/main" id="{00000000-0008-0000-0F00-00001F020000}"/>
            </a:ext>
          </a:extLst>
        </xdr:cNvPr>
        <xdr:cNvSpPr txBox="1"/>
      </xdr:nvSpPr>
      <xdr:spPr>
        <a:xfrm>
          <a:off x="16357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165463</xdr:rowOff>
    </xdr:from>
    <xdr:to>
      <xdr:col>86</xdr:col>
      <xdr:colOff>25400</xdr:colOff>
      <xdr:row>85</xdr:row>
      <xdr:rowOff>165463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89279</xdr:rowOff>
    </xdr:from>
    <xdr:ext cx="405111" cy="259045"/>
    <xdr:sp macro="" textlink="">
      <xdr:nvSpPr>
        <xdr:cNvPr id="545" name="【消防施設】&#10;有形固定資産減価償却率最大値テキスト">
          <a:extLst>
            <a:ext uri="{FF2B5EF4-FFF2-40B4-BE49-F238E27FC236}">
              <a16:creationId xmlns:a16="http://schemas.microsoft.com/office/drawing/2014/main" id="{00000000-0008-0000-0F00-000021020000}"/>
            </a:ext>
          </a:extLst>
        </xdr:cNvPr>
        <xdr:cNvSpPr txBox="1"/>
      </xdr:nvSpPr>
      <xdr:spPr>
        <a:xfrm>
          <a:off x="16357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142602</xdr:rowOff>
    </xdr:from>
    <xdr:to>
      <xdr:col>86</xdr:col>
      <xdr:colOff>25400</xdr:colOff>
      <xdr:row>78</xdr:row>
      <xdr:rowOff>142602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47" name="【消防施設】&#10;有形固定資産減価償却率平均値テキスト">
          <a:extLst>
            <a:ext uri="{FF2B5EF4-FFF2-40B4-BE49-F238E27FC236}">
              <a16:creationId xmlns:a16="http://schemas.microsoft.com/office/drawing/2014/main" id="{00000000-0008-0000-0F00-00002302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91802</xdr:rowOff>
    </xdr:from>
    <xdr:to>
      <xdr:col>85</xdr:col>
      <xdr:colOff>177800</xdr:colOff>
      <xdr:row>79</xdr:row>
      <xdr:rowOff>21952</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62687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44829</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00000000-0008-0000-0F00-00002D020000}"/>
            </a:ext>
          </a:extLst>
        </xdr:cNvPr>
        <xdr:cNvSpPr txBox="1"/>
      </xdr:nvSpPr>
      <xdr:spPr>
        <a:xfrm>
          <a:off x="16357600" y="1341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114663</xdr:rowOff>
    </xdr:from>
    <xdr:to>
      <xdr:col>81</xdr:col>
      <xdr:colOff>101600</xdr:colOff>
      <xdr:row>79</xdr:row>
      <xdr:rowOff>44813</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5430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142602</xdr:rowOff>
    </xdr:from>
    <xdr:to>
      <xdr:col>85</xdr:col>
      <xdr:colOff>127000</xdr:colOff>
      <xdr:row>78</xdr:row>
      <xdr:rowOff>165463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5481300" y="135157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54248</xdr:rowOff>
    </xdr:from>
    <xdr:to>
      <xdr:col>76</xdr:col>
      <xdr:colOff>165100</xdr:colOff>
      <xdr:row>77</xdr:row>
      <xdr:rowOff>155848</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541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105048</xdr:rowOff>
    </xdr:from>
    <xdr:to>
      <xdr:col>81</xdr:col>
      <xdr:colOff>50800</xdr:colOff>
      <xdr:row>78</xdr:row>
      <xdr:rowOff>165463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4592300" y="1330669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2" name="n_1aveValue【消防施設】&#10;有形固定資産減価償却率">
          <a:extLst>
            <a:ext uri="{FF2B5EF4-FFF2-40B4-BE49-F238E27FC236}">
              <a16:creationId xmlns:a16="http://schemas.microsoft.com/office/drawing/2014/main" id="{00000000-0008-0000-0F00-000032020000}"/>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63" name="n_2aveValue【消防施設】&#10;有形固定資産減価償却率">
          <a:extLst>
            <a:ext uri="{FF2B5EF4-FFF2-40B4-BE49-F238E27FC236}">
              <a16:creationId xmlns:a16="http://schemas.microsoft.com/office/drawing/2014/main" id="{00000000-0008-0000-0F00-000033020000}"/>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61340</xdr:rowOff>
    </xdr:from>
    <xdr:ext cx="405111" cy="259045"/>
    <xdr:sp macro="" textlink="">
      <xdr:nvSpPr>
        <xdr:cNvPr id="564" name="n_1mainValue【消防施設】&#10;有形固定資産減価償却率">
          <a:extLst>
            <a:ext uri="{FF2B5EF4-FFF2-40B4-BE49-F238E27FC236}">
              <a16:creationId xmlns:a16="http://schemas.microsoft.com/office/drawing/2014/main" id="{00000000-0008-0000-0F00-000034020000}"/>
            </a:ext>
          </a:extLst>
        </xdr:cNvPr>
        <xdr:cNvSpPr txBox="1"/>
      </xdr:nvSpPr>
      <xdr:spPr>
        <a:xfrm>
          <a:off x="152660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925</xdr:rowOff>
    </xdr:from>
    <xdr:ext cx="405111" cy="259045"/>
    <xdr:sp macro="" textlink="">
      <xdr:nvSpPr>
        <xdr:cNvPr id="565" name="n_2mainValue【消防施設】&#10;有形固定資産減価償却率">
          <a:extLst>
            <a:ext uri="{FF2B5EF4-FFF2-40B4-BE49-F238E27FC236}">
              <a16:creationId xmlns:a16="http://schemas.microsoft.com/office/drawing/2014/main" id="{00000000-0008-0000-0F00-000035020000}"/>
            </a:ext>
          </a:extLst>
        </xdr:cNvPr>
        <xdr:cNvSpPr txBox="1"/>
      </xdr:nvSpPr>
      <xdr:spPr>
        <a:xfrm>
          <a:off x="143897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0000000-0008-0000-0F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8" name="【消防施設】&#10;一人当たり面積最小値テキスト">
          <a:extLst>
            <a:ext uri="{FF2B5EF4-FFF2-40B4-BE49-F238E27FC236}">
              <a16:creationId xmlns:a16="http://schemas.microsoft.com/office/drawing/2014/main" id="{00000000-0008-0000-0F00-00004C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0" name="【消防施設】&#10;一人当たり面積最大値テキスト">
          <a:extLst>
            <a:ext uri="{FF2B5EF4-FFF2-40B4-BE49-F238E27FC236}">
              <a16:creationId xmlns:a16="http://schemas.microsoft.com/office/drawing/2014/main" id="{00000000-0008-0000-0F00-00004E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92" name="【消防施設】&#10;一人当たり面積平均値テキスト">
          <a:extLst>
            <a:ext uri="{FF2B5EF4-FFF2-40B4-BE49-F238E27FC236}">
              <a16:creationId xmlns:a16="http://schemas.microsoft.com/office/drawing/2014/main" id="{00000000-0008-0000-0F00-000050020000}"/>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602" name="【消防施設】&#10;一人当たり面積該当値テキスト">
          <a:extLst>
            <a:ext uri="{FF2B5EF4-FFF2-40B4-BE49-F238E27FC236}">
              <a16:creationId xmlns:a16="http://schemas.microsoft.com/office/drawing/2014/main" id="{00000000-0008-0000-0F00-00005A02000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7" name="n_1aveValue【消防施設】&#10;一人当たり面積">
          <a:extLst>
            <a:ext uri="{FF2B5EF4-FFF2-40B4-BE49-F238E27FC236}">
              <a16:creationId xmlns:a16="http://schemas.microsoft.com/office/drawing/2014/main" id="{00000000-0008-0000-0F00-00005F02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608" name="n_2aveValue【消防施設】&#10;一人当たり面積">
          <a:extLst>
            <a:ext uri="{FF2B5EF4-FFF2-40B4-BE49-F238E27FC236}">
              <a16:creationId xmlns:a16="http://schemas.microsoft.com/office/drawing/2014/main" id="{00000000-0008-0000-0F00-000060020000}"/>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609" name="n_1mainValue【消防施設】&#10;一人当たり面積">
          <a:extLst>
            <a:ext uri="{FF2B5EF4-FFF2-40B4-BE49-F238E27FC236}">
              <a16:creationId xmlns:a16="http://schemas.microsoft.com/office/drawing/2014/main" id="{00000000-0008-0000-0F00-00006102000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610" name="n_2mainValue【消防施設】&#10;一人当たり面積">
          <a:extLst>
            <a:ext uri="{FF2B5EF4-FFF2-40B4-BE49-F238E27FC236}">
              <a16:creationId xmlns:a16="http://schemas.microsoft.com/office/drawing/2014/main" id="{00000000-0008-0000-0F00-000062020000}"/>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00000000-0008-0000-0F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7" name="【庁舎】&#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9" name="【庁舎】&#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641" name="【庁舎】&#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340478" cy="259045"/>
    <xdr:sp macro="" textlink="">
      <xdr:nvSpPr>
        <xdr:cNvPr id="651" name="【庁舎】&#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855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5481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109</xdr:row>
      <xdr:rowOff>35379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7351829"/>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56" name="n_1aveValue【庁舎】&#10;有形固定資産減価償却率">
          <a:extLst>
            <a:ext uri="{FF2B5EF4-FFF2-40B4-BE49-F238E27FC236}">
              <a16:creationId xmlns:a16="http://schemas.microsoft.com/office/drawing/2014/main" id="{00000000-0008-0000-0F00-000090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57" name="n_2aveValue【庁舎】&#10;有形固定資産減価償却率">
          <a:extLst>
            <a:ext uri="{FF2B5EF4-FFF2-40B4-BE49-F238E27FC236}">
              <a16:creationId xmlns:a16="http://schemas.microsoft.com/office/drawing/2014/main" id="{00000000-0008-0000-0F00-000091020000}"/>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77306</xdr:rowOff>
    </xdr:from>
    <xdr:ext cx="340478" cy="259045"/>
    <xdr:sp macro="" textlink="">
      <xdr:nvSpPr>
        <xdr:cNvPr id="658" name="n_1mainValue【庁舎】&#10;有形固定資産減価償却率">
          <a:extLst>
            <a:ext uri="{FF2B5EF4-FFF2-40B4-BE49-F238E27FC236}">
              <a16:creationId xmlns:a16="http://schemas.microsoft.com/office/drawing/2014/main" id="{00000000-0008-0000-0F00-000092020000}"/>
            </a:ext>
          </a:extLst>
        </xdr:cNvPr>
        <xdr:cNvSpPr txBox="1"/>
      </xdr:nvSpPr>
      <xdr:spPr>
        <a:xfrm>
          <a:off x="15298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659" name="n_2mainValue【庁舎】&#10;有形固定資産減価償却率">
          <a:extLst>
            <a:ext uri="{FF2B5EF4-FFF2-40B4-BE49-F238E27FC236}">
              <a16:creationId xmlns:a16="http://schemas.microsoft.com/office/drawing/2014/main" id="{00000000-0008-0000-0F00-000093020000}"/>
            </a:ext>
          </a:extLst>
        </xdr:cNvPr>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00000000-0008-0000-0F00-0000A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84" name="【庁舎】&#10;一人当たり面積最小値テキスト">
          <a:extLst>
            <a:ext uri="{FF2B5EF4-FFF2-40B4-BE49-F238E27FC236}">
              <a16:creationId xmlns:a16="http://schemas.microsoft.com/office/drawing/2014/main" id="{00000000-0008-0000-0F00-0000AC02000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86" name="【庁舎】&#10;一人当たり面積最大値テキスト">
          <a:extLst>
            <a:ext uri="{FF2B5EF4-FFF2-40B4-BE49-F238E27FC236}">
              <a16:creationId xmlns:a16="http://schemas.microsoft.com/office/drawing/2014/main" id="{00000000-0008-0000-0F00-0000AE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88" name="【庁舎】&#10;一人当たり面積平均値テキスト">
          <a:extLst>
            <a:ext uri="{FF2B5EF4-FFF2-40B4-BE49-F238E27FC236}">
              <a16:creationId xmlns:a16="http://schemas.microsoft.com/office/drawing/2014/main" id="{00000000-0008-0000-0F00-0000B0020000}"/>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698" name="【庁舎】&#10;一人当たり面積該当値テキスト">
          <a:extLst>
            <a:ext uri="{FF2B5EF4-FFF2-40B4-BE49-F238E27FC236}">
              <a16:creationId xmlns:a16="http://schemas.microsoft.com/office/drawing/2014/main" id="{00000000-0008-0000-0F00-0000BA020000}"/>
            </a:ext>
          </a:extLst>
        </xdr:cNvPr>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129539</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1323300" y="18127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107</xdr:row>
      <xdr:rowOff>87630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0434300" y="181279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03" name="n_1aveValue【庁舎】&#10;一人当たり面積">
          <a:extLst>
            <a:ext uri="{FF2B5EF4-FFF2-40B4-BE49-F238E27FC236}">
              <a16:creationId xmlns:a16="http://schemas.microsoft.com/office/drawing/2014/main" id="{00000000-0008-0000-0F00-0000BF02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704" name="n_2aveValue【庁舎】&#10;一人当たり面積">
          <a:extLst>
            <a:ext uri="{FF2B5EF4-FFF2-40B4-BE49-F238E27FC236}">
              <a16:creationId xmlns:a16="http://schemas.microsoft.com/office/drawing/2014/main" id="{00000000-0008-0000-0F00-0000C0020000}"/>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705" name="n_1mainValue【庁舎】&#10;一人当たり面積">
          <a:extLst>
            <a:ext uri="{FF2B5EF4-FFF2-40B4-BE49-F238E27FC236}">
              <a16:creationId xmlns:a16="http://schemas.microsoft.com/office/drawing/2014/main" id="{00000000-0008-0000-0F00-0000C102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06" name="n_2mainValue【庁舎】&#10;一人当たり面積">
          <a:extLst>
            <a:ext uri="{FF2B5EF4-FFF2-40B4-BE49-F238E27FC236}">
              <a16:creationId xmlns:a16="http://schemas.microsoft.com/office/drawing/2014/main" id="{00000000-0008-0000-0F00-0000C202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年度より新庁舎となったため減価償却率が低くなっている。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消防施設については一部事務組合が事務を行っている為、消防署は所有しておらず、町が所有しているのは消防団の使用する消防車の車庫等である。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年度は公債費や社会保障費の増により基準財政需要額が増加したが、あわせて基準財政収入額も増加したため前年と同値になった。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104926</xdr:rowOff>
    </xdr:from>
    <xdr:to>
      <xdr:col>11</xdr:col>
      <xdr:colOff>31750</xdr:colOff>
      <xdr:row>41</xdr:row>
      <xdr:rowOff>104926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これは人件費や物件費が類似団体と比べて特に低いためだと考えられる。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今後は社会保障費や公債費の増加が見込まれるため、義務的経費の削減や自主財源の確保に努め、財政運営の強化を図っていく。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63</xdr:row>
      <xdr:rowOff>145324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2943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110853</xdr:rowOff>
    </xdr:from>
    <xdr:to>
      <xdr:col>19</xdr:col>
      <xdr:colOff>133350</xdr:colOff>
      <xdr:row>63</xdr:row>
      <xdr:rowOff>145324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152219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122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152219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5360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94524</xdr:rowOff>
    </xdr:from>
    <xdr:to>
      <xdr:col>19</xdr:col>
      <xdr:colOff>184150</xdr:colOff>
      <xdr:row>64</xdr:row>
      <xdr:rowOff>24674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9451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60053</xdr:rowOff>
    </xdr:from>
    <xdr:to>
      <xdr:col>15</xdr:col>
      <xdr:colOff>133350</xdr:colOff>
      <xdr:row>63</xdr:row>
      <xdr:rowOff>161653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146430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113228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また、人口に対して行政面積が狭いため、インフラや公共施設の維持管理経費などの物件費が少ないことも原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今後も不要な費用については抑えて現在の水準を維持できるよう努めていく。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12226</xdr:rowOff>
    </xdr:from>
    <xdr:to>
      <xdr:col>23</xdr:col>
      <xdr:colOff>133350</xdr:colOff>
      <xdr:row>81</xdr:row>
      <xdr:rowOff>37460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899676"/>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37460</xdr:rowOff>
    </xdr:from>
    <xdr:to>
      <xdr:col>19</xdr:col>
      <xdr:colOff>133350</xdr:colOff>
      <xdr:row>81</xdr:row>
      <xdr:rowOff>48966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2491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7027</xdr:rowOff>
    </xdr:from>
    <xdr:to>
      <xdr:col>15</xdr:col>
      <xdr:colOff>82550</xdr:colOff>
      <xdr:row>81</xdr:row>
      <xdr:rowOff>48966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94477"/>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146120</xdr:rowOff>
    </xdr:from>
    <xdr:to>
      <xdr:col>11</xdr:col>
      <xdr:colOff>31750</xdr:colOff>
      <xdr:row>81</xdr:row>
      <xdr:rowOff>7027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2120"/>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132876</xdr:rowOff>
    </xdr:from>
    <xdr:to>
      <xdr:col>23</xdr:col>
      <xdr:colOff>184150</xdr:colOff>
      <xdr:row>81</xdr:row>
      <xdr:rowOff>63026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54153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158110</xdr:rowOff>
    </xdr:from>
    <xdr:to>
      <xdr:col>19</xdr:col>
      <xdr:colOff>184150</xdr:colOff>
      <xdr:row>81</xdr:row>
      <xdr:rowOff>88260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98437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4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169616</xdr:rowOff>
    </xdr:from>
    <xdr:to>
      <xdr:col>15</xdr:col>
      <xdr:colOff>133350</xdr:colOff>
      <xdr:row>81</xdr:row>
      <xdr:rowOff>99766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109943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5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127677</xdr:rowOff>
    </xdr:from>
    <xdr:to>
      <xdr:col>11</xdr:col>
      <xdr:colOff>82550</xdr:colOff>
      <xdr:row>81</xdr:row>
      <xdr:rowOff>57827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68004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1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95320</xdr:rowOff>
    </xdr:from>
    <xdr:to>
      <xdr:col>7</xdr:col>
      <xdr:colOff>31750</xdr:colOff>
      <xdr:row>81</xdr:row>
      <xdr:rowOff>25470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35647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今後も勤務評価制度等を活用し、能力や業務実績を重視した適材適所の人員配置を行うことにより、給与の適正化に努めていく。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577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22073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577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87</xdr:row>
      <xdr:rowOff>22073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969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業務の民間委託や、定員適正化計画の推進により、類似団体より低い値で推移していると考えられる。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108131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38938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116175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3951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106983</xdr:rowOff>
    </xdr:from>
    <xdr:to>
      <xdr:col>72</xdr:col>
      <xdr:colOff>203200</xdr:colOff>
      <xdr:row>60</xdr:row>
      <xdr:rowOff>116175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939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106983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836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臨時財政対策債や道路整備事業など元利償還額が増加する一方で、普通交付税や標準税収入額も増加したため、実質公債費比率としては横ばいとなっている。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今後数年間は、同水準を維持していくと思われるが、新庁舎建設事業の償還が始まると増加する見込みである。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169228</xdr:rowOff>
    </xdr:from>
    <xdr:to>
      <xdr:col>81</xdr:col>
      <xdr:colOff>44450</xdr:colOff>
      <xdr:row>41</xdr:row>
      <xdr:rowOff>9843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72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9843</xdr:rowOff>
    </xdr:from>
    <xdr:to>
      <xdr:col>77</xdr:col>
      <xdr:colOff>44450</xdr:colOff>
      <xdr:row>41</xdr:row>
      <xdr:rowOff>27940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392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9843</xdr:rowOff>
    </xdr:from>
    <xdr:to>
      <xdr:col>72</xdr:col>
      <xdr:colOff>203200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92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169228</xdr:rowOff>
    </xdr:from>
    <xdr:to>
      <xdr:col>68</xdr:col>
      <xdr:colOff>152400</xdr:colOff>
      <xdr:row>41</xdr:row>
      <xdr:rowOff>9843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118428</xdr:rowOff>
    </xdr:from>
    <xdr:to>
      <xdr:col>81</xdr:col>
      <xdr:colOff>95250</xdr:colOff>
      <xdr:row>41</xdr:row>
      <xdr:rowOff>48578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90505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4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130493</xdr:rowOff>
    </xdr:from>
    <xdr:to>
      <xdr:col>77</xdr:col>
      <xdr:colOff>95250</xdr:colOff>
      <xdr:row>41</xdr:row>
      <xdr:rowOff>60643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45420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130493</xdr:rowOff>
    </xdr:from>
    <xdr:to>
      <xdr:col>68</xdr:col>
      <xdr:colOff>203200</xdr:colOff>
      <xdr:row>41</xdr:row>
      <xdr:rowOff>60643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45420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118428</xdr:rowOff>
    </xdr:from>
    <xdr:to>
      <xdr:col>64</xdr:col>
      <xdr:colOff>152400</xdr:colOff>
      <xdr:row>41</xdr:row>
      <xdr:rowOff>48578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58755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前年度から大幅に比率が高くなっている。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これは、公営企業債（下水道事業、町南東部開発（土地取得）事業）への繰出額の増加、取り崩しによる充当可能基金の減少、基準財政需要額算入見込額の減少によるものである。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今後は事業の必要性と予算額を厳格に精査するなど、地方債の適正な水準に向けた起債管理を行うことにより、将来にわたる持続可能な財政運営に努めていく。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16034</xdr:rowOff>
    </xdr:from>
    <xdr:to>
      <xdr:col>81</xdr:col>
      <xdr:colOff>44450</xdr:colOff>
      <xdr:row>17</xdr:row>
      <xdr:rowOff>160211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930684"/>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168783</xdr:rowOff>
    </xdr:from>
    <xdr:to>
      <xdr:col>77</xdr:col>
      <xdr:colOff>44450</xdr:colOff>
      <xdr:row>17</xdr:row>
      <xdr:rowOff>16034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91198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97123</xdr:rowOff>
    </xdr:from>
    <xdr:to>
      <xdr:col>72</xdr:col>
      <xdr:colOff>203200</xdr:colOff>
      <xdr:row>16</xdr:row>
      <xdr:rowOff>168783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68873"/>
          <a:ext cx="889000" cy="2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109411</xdr:rowOff>
    </xdr:from>
    <xdr:to>
      <xdr:col>81</xdr:col>
      <xdr:colOff>95250</xdr:colOff>
      <xdr:row>18</xdr:row>
      <xdr:rowOff>39561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81488</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9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136684</xdr:rowOff>
    </xdr:from>
    <xdr:to>
      <xdr:col>77</xdr:col>
      <xdr:colOff>95250</xdr:colOff>
      <xdr:row>17</xdr:row>
      <xdr:rowOff>66834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51611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6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117983</xdr:rowOff>
    </xdr:from>
    <xdr:to>
      <xdr:col>73</xdr:col>
      <xdr:colOff>44450</xdr:colOff>
      <xdr:row>17</xdr:row>
      <xdr:rowOff>48133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32910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46323</xdr:rowOff>
    </xdr:from>
    <xdr:to>
      <xdr:col>68</xdr:col>
      <xdr:colOff>203200</xdr:colOff>
      <xdr:row>15</xdr:row>
      <xdr:rowOff>147923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158100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子ども館運営や塵芥処理業務など民間委託等の推進により、類似団体よりも低い水準となっている。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今後も行政サービスの低下を招くことが無いよう配慮しながら、臨時職員や嘱託員を含めた適正な人員配置に努め、人件費の抑制を図っていく。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これは子ども館運営や塵芥処理業務などの委託を推進し、人件費から委託料（物件費）へ移行したためだと考えられる。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人件費と物件費を合わせた値でみると、類似団体よりも低い傾向にあるため、コスト削減ができていると考えられる。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2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ポイント上がり、依然として類似団体よりも高い値となっている。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扶助費については全国的にも増加傾向にあり、当町としても増加していくことがが見込まれるため、今後も社会情勢の変化や給付と負担のバランスなどを考慮して必要な改善を行う。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169863</xdr:rowOff>
    </xdr:from>
    <xdr:to>
      <xdr:col>24</xdr:col>
      <xdr:colOff>25400</xdr:colOff>
      <xdr:row>57</xdr:row>
      <xdr:rowOff>84138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7106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169863</xdr:rowOff>
    </xdr:from>
    <xdr:to>
      <xdr:col>19</xdr:col>
      <xdr:colOff>187325</xdr:colOff>
      <xdr:row>58</xdr:row>
      <xdr:rowOff>84138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710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84138</xdr:rowOff>
    </xdr:from>
    <xdr:to>
      <xdr:col>15</xdr:col>
      <xdr:colOff>98425</xdr:colOff>
      <xdr:row>58</xdr:row>
      <xdr:rowOff>84138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28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169863</xdr:rowOff>
    </xdr:from>
    <xdr:to>
      <xdr:col>11</xdr:col>
      <xdr:colOff>9525</xdr:colOff>
      <xdr:row>58</xdr:row>
      <xdr:rowOff>84138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710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33338</xdr:rowOff>
    </xdr:from>
    <xdr:to>
      <xdr:col>24</xdr:col>
      <xdr:colOff>76200</xdr:colOff>
      <xdr:row>57</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119063</xdr:rowOff>
    </xdr:from>
    <xdr:to>
      <xdr:col>20</xdr:col>
      <xdr:colOff>38100</xdr:colOff>
      <xdr:row>57</xdr:row>
      <xdr:rowOff>49213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33990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0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33338</xdr:rowOff>
    </xdr:from>
    <xdr:to>
      <xdr:col>15</xdr:col>
      <xdr:colOff>149225</xdr:colOff>
      <xdr:row>58</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119715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33338</xdr:rowOff>
    </xdr:from>
    <xdr:to>
      <xdr:col>11</xdr:col>
      <xdr:colOff>60325</xdr:colOff>
      <xdr:row>58</xdr:row>
      <xdr:rowOff>134938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119715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119063</xdr:rowOff>
    </xdr:from>
    <xdr:to>
      <xdr:col>6</xdr:col>
      <xdr:colOff>171450</xdr:colOff>
      <xdr:row>57</xdr:row>
      <xdr:rowOff>49213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33990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これは、下水道事業特別会計の繰出金が多いためである。今後下水道事業では処理場や管路施設の長寿命化・耐震化事業を行う必要があり、事業を計画的に行うことで経費の削減に努める必要がある。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124714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836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124714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888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147574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888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147574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補助費の金額としては例年並みであったが、経常経費総額が上がったため相対的に前年より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については、定期的な見直しなどにより、補助基準の適正化を図り、抑制に努めるが、塵芥処理業務や消防業務に対する負担金等が補助費の半数を占めているため、今後も同水準を維持していくものと思われ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154432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利子償還金については、借入分の償還が順次終了する一方で、新規借入分は低金利に置き換わっていることから減少していくと見込まれる。今後も庁舎建設事業等の大規模事業の償還が始まるため、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42418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公債費以外に係る経常収支比率については、補助費、人件費のポイントが減少したことをうけ、前年より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ポイント下がった。今後も引き続き事務事業の見直しを進めるとともに、町税の収納率向上などによる一般財源の確保を行い健全な財政運営に努めていく。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58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120666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78757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103008</xdr:rowOff>
    </xdr:from>
    <xdr:to>
      <xdr:col>29</xdr:col>
      <xdr:colOff>127000</xdr:colOff>
      <xdr:row>19</xdr:row>
      <xdr:rowOff>115695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8183"/>
          <a:ext cx="6477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115695</xdr:rowOff>
    </xdr:from>
    <xdr:to>
      <xdr:col>26</xdr:col>
      <xdr:colOff>50800</xdr:colOff>
      <xdr:row>19</xdr:row>
      <xdr:rowOff>129493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20870"/>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129493</xdr:rowOff>
    </xdr:from>
    <xdr:to>
      <xdr:col>22</xdr:col>
      <xdr:colOff>114300</xdr:colOff>
      <xdr:row>19</xdr:row>
      <xdr:rowOff>140955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34668"/>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140955</xdr:rowOff>
    </xdr:from>
    <xdr:to>
      <xdr:col>18</xdr:col>
      <xdr:colOff>177800</xdr:colOff>
      <xdr:row>20</xdr:row>
      <xdr:rowOff>18916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46130"/>
          <a:ext cx="698500" cy="4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52208</xdr:rowOff>
    </xdr:from>
    <xdr:to>
      <xdr:col>29</xdr:col>
      <xdr:colOff>177800</xdr:colOff>
      <xdr:row>19</xdr:row>
      <xdr:rowOff>153808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24285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64895</xdr:rowOff>
    </xdr:from>
    <xdr:to>
      <xdr:col>26</xdr:col>
      <xdr:colOff>101600</xdr:colOff>
      <xdr:row>19</xdr:row>
      <xdr:rowOff>166495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151272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78693</xdr:rowOff>
    </xdr:from>
    <xdr:to>
      <xdr:col>22</xdr:col>
      <xdr:colOff>165100</xdr:colOff>
      <xdr:row>20</xdr:row>
      <xdr:rowOff>8843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165070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90155</xdr:rowOff>
    </xdr:from>
    <xdr:to>
      <xdr:col>19</xdr:col>
      <xdr:colOff>38100</xdr:colOff>
      <xdr:row>20</xdr:row>
      <xdr:rowOff>20305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139566</xdr:rowOff>
    </xdr:from>
    <xdr:to>
      <xdr:col>15</xdr:col>
      <xdr:colOff>101600</xdr:colOff>
      <xdr:row>20</xdr:row>
      <xdr:rowOff>69716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54493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186189</xdr:rowOff>
    </xdr:from>
    <xdr:to>
      <xdr:col>29</xdr:col>
      <xdr:colOff>127000</xdr:colOff>
      <xdr:row>35</xdr:row>
      <xdr:rowOff>208458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6539"/>
          <a:ext cx="6477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170966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8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146297</xdr:rowOff>
    </xdr:from>
    <xdr:to>
      <xdr:col>26</xdr:col>
      <xdr:colOff>50800</xdr:colOff>
      <xdr:row>35</xdr:row>
      <xdr:rowOff>208458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56647"/>
          <a:ext cx="6985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146297</xdr:rowOff>
    </xdr:from>
    <xdr:to>
      <xdr:col>22</xdr:col>
      <xdr:colOff>114300</xdr:colOff>
      <xdr:row>35</xdr:row>
      <xdr:rowOff>183083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56647"/>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183083</xdr:rowOff>
    </xdr:from>
    <xdr:to>
      <xdr:col>18</xdr:col>
      <xdr:colOff>177800</xdr:colOff>
      <xdr:row>35</xdr:row>
      <xdr:rowOff>195961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93433"/>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135389</xdr:rowOff>
    </xdr:from>
    <xdr:to>
      <xdr:col>29</xdr:col>
      <xdr:colOff>177800</xdr:colOff>
      <xdr:row>35</xdr:row>
      <xdr:rowOff>236989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323366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157658</xdr:rowOff>
    </xdr:from>
    <xdr:to>
      <xdr:col>26</xdr:col>
      <xdr:colOff>101600</xdr:colOff>
      <xdr:row>35</xdr:row>
      <xdr:rowOff>259258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244035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5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95497</xdr:rowOff>
    </xdr:from>
    <xdr:to>
      <xdr:col>22</xdr:col>
      <xdr:colOff>165100</xdr:colOff>
      <xdr:row>35</xdr:row>
      <xdr:rowOff>197097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207274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132283</xdr:rowOff>
    </xdr:from>
    <xdr:to>
      <xdr:col>19</xdr:col>
      <xdr:colOff>38100</xdr:colOff>
      <xdr:row>35</xdr:row>
      <xdr:rowOff>233883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4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218660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145161</xdr:rowOff>
    </xdr:from>
    <xdr:to>
      <xdr:col>15</xdr:col>
      <xdr:colOff>101600</xdr:colOff>
      <xdr:row>35</xdr:row>
      <xdr:rowOff>246761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231538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86449</xdr:rowOff>
    </xdr:from>
    <xdr:to>
      <xdr:col>24</xdr:col>
      <xdr:colOff>63500</xdr:colOff>
      <xdr:row>37</xdr:row>
      <xdr:rowOff>91618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0099"/>
          <a:ext cx="8382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91618</xdr:rowOff>
    </xdr:from>
    <xdr:to>
      <xdr:col>19</xdr:col>
      <xdr:colOff>177800</xdr:colOff>
      <xdr:row>37</xdr:row>
      <xdr:rowOff>111849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52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111849</xdr:rowOff>
    </xdr:from>
    <xdr:to>
      <xdr:col>15</xdr:col>
      <xdr:colOff>50800</xdr:colOff>
      <xdr:row>37</xdr:row>
      <xdr:rowOff>120942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5499"/>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120942</xdr:rowOff>
    </xdr:from>
    <xdr:to>
      <xdr:col>10</xdr:col>
      <xdr:colOff>114300</xdr:colOff>
      <xdr:row>37</xdr:row>
      <xdr:rowOff>127889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4592"/>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35649</xdr:rowOff>
    </xdr:from>
    <xdr:to>
      <xdr:col>24</xdr:col>
      <xdr:colOff>114300</xdr:colOff>
      <xdr:row>37</xdr:row>
      <xdr:rowOff>137249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40818</xdr:rowOff>
    </xdr:from>
    <xdr:to>
      <xdr:col>20</xdr:col>
      <xdr:colOff>38100</xdr:colOff>
      <xdr:row>37</xdr:row>
      <xdr:rowOff>142418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133545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61049</xdr:rowOff>
    </xdr:from>
    <xdr:to>
      <xdr:col>15</xdr:col>
      <xdr:colOff>101600</xdr:colOff>
      <xdr:row>37</xdr:row>
      <xdr:rowOff>162649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70142</xdr:rowOff>
    </xdr:from>
    <xdr:to>
      <xdr:col>10</xdr:col>
      <xdr:colOff>165100</xdr:colOff>
      <xdr:row>38</xdr:row>
      <xdr:rowOff>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77089</xdr:rowOff>
    </xdr:from>
    <xdr:to>
      <xdr:col>6</xdr:col>
      <xdr:colOff>38100</xdr:colOff>
      <xdr:row>38</xdr:row>
      <xdr:rowOff>7239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169816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48173</xdr:rowOff>
    </xdr:from>
    <xdr:to>
      <xdr:col>24</xdr:col>
      <xdr:colOff>63500</xdr:colOff>
      <xdr:row>57</xdr:row>
      <xdr:rowOff>73241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20823"/>
          <a:ext cx="8382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38042</xdr:rowOff>
    </xdr:from>
    <xdr:to>
      <xdr:col>19</xdr:col>
      <xdr:colOff>177800</xdr:colOff>
      <xdr:row>57</xdr:row>
      <xdr:rowOff>48173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0692"/>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38042</xdr:rowOff>
    </xdr:from>
    <xdr:to>
      <xdr:col>15</xdr:col>
      <xdr:colOff>50800</xdr:colOff>
      <xdr:row>57</xdr:row>
      <xdr:rowOff>72702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0692"/>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72702</xdr:rowOff>
    </xdr:from>
    <xdr:to>
      <xdr:col>10</xdr:col>
      <xdr:colOff>114300</xdr:colOff>
      <xdr:row>57</xdr:row>
      <xdr:rowOff>96686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45352"/>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22441</xdr:rowOff>
    </xdr:from>
    <xdr:to>
      <xdr:col>24</xdr:col>
      <xdr:colOff>114300</xdr:colOff>
      <xdr:row>57</xdr:row>
      <xdr:rowOff>124041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108818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168823</xdr:rowOff>
    </xdr:from>
    <xdr:to>
      <xdr:col>20</xdr:col>
      <xdr:colOff>38100</xdr:colOff>
      <xdr:row>57</xdr:row>
      <xdr:rowOff>98973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158692</xdr:rowOff>
    </xdr:from>
    <xdr:to>
      <xdr:col>15</xdr:col>
      <xdr:colOff>101600</xdr:colOff>
      <xdr:row>57</xdr:row>
      <xdr:rowOff>88842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79969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21902</xdr:rowOff>
    </xdr:from>
    <xdr:to>
      <xdr:col>10</xdr:col>
      <xdr:colOff>165100</xdr:colOff>
      <xdr:row>57</xdr:row>
      <xdr:rowOff>123502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114629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45886</xdr:rowOff>
    </xdr:from>
    <xdr:to>
      <xdr:col>6</xdr:col>
      <xdr:colOff>38100</xdr:colOff>
      <xdr:row>57</xdr:row>
      <xdr:rowOff>147486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138613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2806</xdr:rowOff>
    </xdr:from>
    <xdr:to>
      <xdr:col>24</xdr:col>
      <xdr:colOff>63500</xdr:colOff>
      <xdr:row>79</xdr:row>
      <xdr:rowOff>4330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473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166903</xdr:rowOff>
    </xdr:from>
    <xdr:to>
      <xdr:col>19</xdr:col>
      <xdr:colOff>177800</xdr:colOff>
      <xdr:row>79</xdr:row>
      <xdr:rowOff>4330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4000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166903</xdr:rowOff>
    </xdr:from>
    <xdr:to>
      <xdr:col>15</xdr:col>
      <xdr:colOff>50800</xdr:colOff>
      <xdr:row>78</xdr:row>
      <xdr:rowOff>171095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4000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17247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441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123456</xdr:rowOff>
    </xdr:from>
    <xdr:to>
      <xdr:col>24</xdr:col>
      <xdr:colOff>114300</xdr:colOff>
      <xdr:row>79</xdr:row>
      <xdr:rowOff>53606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38383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1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124980</xdr:rowOff>
    </xdr:from>
    <xdr:to>
      <xdr:col>20</xdr:col>
      <xdr:colOff>38100</xdr:colOff>
      <xdr:row>79</xdr:row>
      <xdr:rowOff>55130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46257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116103</xdr:rowOff>
    </xdr:from>
    <xdr:to>
      <xdr:col>15</xdr:col>
      <xdr:colOff>101600</xdr:colOff>
      <xdr:row>79</xdr:row>
      <xdr:rowOff>46253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37380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41572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137897</xdr:rowOff>
    </xdr:from>
    <xdr:to>
      <xdr:col>6</xdr:col>
      <xdr:colOff>38100</xdr:colOff>
      <xdr:row>79</xdr:row>
      <xdr:rowOff>68047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59174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33793</xdr:rowOff>
    </xdr:from>
    <xdr:to>
      <xdr:col>24</xdr:col>
      <xdr:colOff>63500</xdr:colOff>
      <xdr:row>96</xdr:row>
      <xdr:rowOff>47461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92993"/>
          <a:ext cx="8382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47461</xdr:rowOff>
    </xdr:from>
    <xdr:to>
      <xdr:col>19</xdr:col>
      <xdr:colOff>177800</xdr:colOff>
      <xdr:row>96</xdr:row>
      <xdr:rowOff>67675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666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67675</xdr:rowOff>
    </xdr:from>
    <xdr:to>
      <xdr:col>15</xdr:col>
      <xdr:colOff>50800</xdr:colOff>
      <xdr:row>96</xdr:row>
      <xdr:rowOff>71120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26875"/>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71120</xdr:rowOff>
    </xdr:from>
    <xdr:to>
      <xdr:col>10</xdr:col>
      <xdr:colOff>114300</xdr:colOff>
      <xdr:row>97</xdr:row>
      <xdr:rowOff>16614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0320"/>
          <a:ext cx="889000" cy="1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154443</xdr:rowOff>
    </xdr:from>
    <xdr:to>
      <xdr:col>24</xdr:col>
      <xdr:colOff>114300</xdr:colOff>
      <xdr:row>96</xdr:row>
      <xdr:rowOff>84593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132870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168111</xdr:rowOff>
    </xdr:from>
    <xdr:to>
      <xdr:col>20</xdr:col>
      <xdr:colOff>38100</xdr:colOff>
      <xdr:row>96</xdr:row>
      <xdr:rowOff>98261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89388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16875</xdr:rowOff>
    </xdr:from>
    <xdr:to>
      <xdr:col>15</xdr:col>
      <xdr:colOff>101600</xdr:colOff>
      <xdr:row>96</xdr:row>
      <xdr:rowOff>118475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109602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20320</xdr:rowOff>
    </xdr:from>
    <xdr:to>
      <xdr:col>10</xdr:col>
      <xdr:colOff>165100</xdr:colOff>
      <xdr:row>96</xdr:row>
      <xdr:rowOff>121920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113047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137264</xdr:rowOff>
    </xdr:from>
    <xdr:to>
      <xdr:col>6</xdr:col>
      <xdr:colOff>38100</xdr:colOff>
      <xdr:row>97</xdr:row>
      <xdr:rowOff>67414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58541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98476</xdr:rowOff>
    </xdr:from>
    <xdr:to>
      <xdr:col>55</xdr:col>
      <xdr:colOff>0</xdr:colOff>
      <xdr:row>37</xdr:row>
      <xdr:rowOff>5272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70676"/>
          <a:ext cx="8382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5272</xdr:rowOff>
    </xdr:from>
    <xdr:to>
      <xdr:col>50</xdr:col>
      <xdr:colOff>114300</xdr:colOff>
      <xdr:row>37</xdr:row>
      <xdr:rowOff>22602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48922"/>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22602</xdr:rowOff>
    </xdr:from>
    <xdr:to>
      <xdr:col>45</xdr:col>
      <xdr:colOff>177800</xdr:colOff>
      <xdr:row>37</xdr:row>
      <xdr:rowOff>26815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6625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26815</xdr:rowOff>
    </xdr:from>
    <xdr:to>
      <xdr:col>41</xdr:col>
      <xdr:colOff>50800</xdr:colOff>
      <xdr:row>37</xdr:row>
      <xdr:rowOff>58536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0465"/>
          <a:ext cx="889000" cy="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47676</xdr:rowOff>
    </xdr:from>
    <xdr:to>
      <xdr:col>55</xdr:col>
      <xdr:colOff>50800</xdr:colOff>
      <xdr:row>36</xdr:row>
      <xdr:rowOff>149276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26103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125922</xdr:rowOff>
    </xdr:from>
    <xdr:to>
      <xdr:col>50</xdr:col>
      <xdr:colOff>165100</xdr:colOff>
      <xdr:row>37</xdr:row>
      <xdr:rowOff>56072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47199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143252</xdr:rowOff>
    </xdr:from>
    <xdr:to>
      <xdr:col>46</xdr:col>
      <xdr:colOff>38100</xdr:colOff>
      <xdr:row>37</xdr:row>
      <xdr:rowOff>73402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64529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147465</xdr:rowOff>
    </xdr:from>
    <xdr:to>
      <xdr:col>41</xdr:col>
      <xdr:colOff>101600</xdr:colOff>
      <xdr:row>37</xdr:row>
      <xdr:rowOff>77615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7736</xdr:rowOff>
    </xdr:from>
    <xdr:to>
      <xdr:col>36</xdr:col>
      <xdr:colOff>165100</xdr:colOff>
      <xdr:row>37</xdr:row>
      <xdr:rowOff>109336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100463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83815</xdr:rowOff>
    </xdr:from>
    <xdr:to>
      <xdr:col>55</xdr:col>
      <xdr:colOff>0</xdr:colOff>
      <xdr:row>57</xdr:row>
      <xdr:rowOff>158163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56465"/>
          <a:ext cx="838200" cy="7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153333</xdr:rowOff>
    </xdr:from>
    <xdr:to>
      <xdr:col>50</xdr:col>
      <xdr:colOff>114300</xdr:colOff>
      <xdr:row>57</xdr:row>
      <xdr:rowOff>83815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11633"/>
          <a:ext cx="889000" cy="44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153333</xdr:rowOff>
    </xdr:from>
    <xdr:to>
      <xdr:col>45</xdr:col>
      <xdr:colOff>177800</xdr:colOff>
      <xdr:row>55</xdr:row>
      <xdr:rowOff>16142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11633"/>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16142</xdr:rowOff>
    </xdr:from>
    <xdr:to>
      <xdr:col>41</xdr:col>
      <xdr:colOff>50800</xdr:colOff>
      <xdr:row>55</xdr:row>
      <xdr:rowOff>79266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45892"/>
          <a:ext cx="889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107363</xdr:rowOff>
    </xdr:from>
    <xdr:to>
      <xdr:col>55</xdr:col>
      <xdr:colOff>50800</xdr:colOff>
      <xdr:row>58</xdr:row>
      <xdr:rowOff>37513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22290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33015</xdr:rowOff>
    </xdr:from>
    <xdr:to>
      <xdr:col>50</xdr:col>
      <xdr:colOff>165100</xdr:colOff>
      <xdr:row>57</xdr:row>
      <xdr:rowOff>134615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125742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102533</xdr:rowOff>
    </xdr:from>
    <xdr:to>
      <xdr:col>46</xdr:col>
      <xdr:colOff>38100</xdr:colOff>
      <xdr:row>55</xdr:row>
      <xdr:rowOff>32683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49210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136792</xdr:rowOff>
    </xdr:from>
    <xdr:to>
      <xdr:col>41</xdr:col>
      <xdr:colOff>101600</xdr:colOff>
      <xdr:row>55</xdr:row>
      <xdr:rowOff>66942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83469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28466</xdr:rowOff>
    </xdr:from>
    <xdr:to>
      <xdr:col>36</xdr:col>
      <xdr:colOff>165100</xdr:colOff>
      <xdr:row>55</xdr:row>
      <xdr:rowOff>130066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146593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164275</xdr:rowOff>
    </xdr:from>
    <xdr:to>
      <xdr:col>55</xdr:col>
      <xdr:colOff>0</xdr:colOff>
      <xdr:row>78</xdr:row>
      <xdr:rowOff>151881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65925"/>
          <a:ext cx="838200" cy="1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52440</xdr:rowOff>
    </xdr:from>
    <xdr:to>
      <xdr:col>50</xdr:col>
      <xdr:colOff>114300</xdr:colOff>
      <xdr:row>77</xdr:row>
      <xdr:rowOff>164275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396840"/>
          <a:ext cx="889000" cy="9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52440</xdr:rowOff>
    </xdr:from>
    <xdr:to>
      <xdr:col>45</xdr:col>
      <xdr:colOff>177800</xdr:colOff>
      <xdr:row>74</xdr:row>
      <xdr:rowOff>93637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396840"/>
          <a:ext cx="889000" cy="3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101081</xdr:rowOff>
    </xdr:from>
    <xdr:to>
      <xdr:col>55</xdr:col>
      <xdr:colOff>50800</xdr:colOff>
      <xdr:row>79</xdr:row>
      <xdr:rowOff>31231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16008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113475</xdr:rowOff>
    </xdr:from>
    <xdr:to>
      <xdr:col>50</xdr:col>
      <xdr:colOff>165100</xdr:colOff>
      <xdr:row>78</xdr:row>
      <xdr:rowOff>43625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34752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1640</xdr:rowOff>
    </xdr:from>
    <xdr:to>
      <xdr:col>46</xdr:col>
      <xdr:colOff>38100</xdr:colOff>
      <xdr:row>72</xdr:row>
      <xdr:rowOff>103240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119767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42837</xdr:rowOff>
    </xdr:from>
    <xdr:to>
      <xdr:col>41</xdr:col>
      <xdr:colOff>101600</xdr:colOff>
      <xdr:row>74</xdr:row>
      <xdr:rowOff>144437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7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160964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5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103462</xdr:rowOff>
    </xdr:from>
    <xdr:to>
      <xdr:col>55</xdr:col>
      <xdr:colOff>0</xdr:colOff>
      <xdr:row>97</xdr:row>
      <xdr:rowOff>145269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34112"/>
          <a:ext cx="838200" cy="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116466</xdr:rowOff>
    </xdr:from>
    <xdr:to>
      <xdr:col>50</xdr:col>
      <xdr:colOff>114300</xdr:colOff>
      <xdr:row>97</xdr:row>
      <xdr:rowOff>145269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4711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130336</xdr:rowOff>
    </xdr:from>
    <xdr:to>
      <xdr:col>45</xdr:col>
      <xdr:colOff>177800</xdr:colOff>
      <xdr:row>97</xdr:row>
      <xdr:rowOff>116466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89536"/>
          <a:ext cx="889000" cy="1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52662</xdr:rowOff>
    </xdr:from>
    <xdr:to>
      <xdr:col>55</xdr:col>
      <xdr:colOff>50800</xdr:colOff>
      <xdr:row>97</xdr:row>
      <xdr:rowOff>154262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31089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94469</xdr:rowOff>
    </xdr:from>
    <xdr:to>
      <xdr:col>50</xdr:col>
      <xdr:colOff>165100</xdr:colOff>
      <xdr:row>98</xdr:row>
      <xdr:rowOff>24619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65666</xdr:rowOff>
    </xdr:from>
    <xdr:to>
      <xdr:col>46</xdr:col>
      <xdr:colOff>38100</xdr:colOff>
      <xdr:row>97</xdr:row>
      <xdr:rowOff>167266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158393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79536</xdr:rowOff>
    </xdr:from>
    <xdr:to>
      <xdr:col>41</xdr:col>
      <xdr:colOff>101600</xdr:colOff>
      <xdr:row>97</xdr:row>
      <xdr:rowOff>9686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26213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8795</xdr:rowOff>
    </xdr:from>
    <xdr:to>
      <xdr:col>85</xdr:col>
      <xdr:colOff>127000</xdr:colOff>
      <xdr:row>77</xdr:row>
      <xdr:rowOff>25217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10445"/>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25217</xdr:rowOff>
    </xdr:from>
    <xdr:to>
      <xdr:col>81</xdr:col>
      <xdr:colOff>50800</xdr:colOff>
      <xdr:row>77</xdr:row>
      <xdr:rowOff>31783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686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26946</xdr:rowOff>
    </xdr:from>
    <xdr:to>
      <xdr:col>76</xdr:col>
      <xdr:colOff>114300</xdr:colOff>
      <xdr:row>77</xdr:row>
      <xdr:rowOff>31783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285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26946</xdr:rowOff>
    </xdr:from>
    <xdr:to>
      <xdr:col>71</xdr:col>
      <xdr:colOff>177800</xdr:colOff>
      <xdr:row>77</xdr:row>
      <xdr:rowOff>41712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28596"/>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129445</xdr:rowOff>
    </xdr:from>
    <xdr:to>
      <xdr:col>85</xdr:col>
      <xdr:colOff>177800</xdr:colOff>
      <xdr:row>77</xdr:row>
      <xdr:rowOff>59595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145867</xdr:rowOff>
    </xdr:from>
    <xdr:to>
      <xdr:col>81</xdr:col>
      <xdr:colOff>101600</xdr:colOff>
      <xdr:row>77</xdr:row>
      <xdr:rowOff>76017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152433</xdr:rowOff>
    </xdr:from>
    <xdr:to>
      <xdr:col>76</xdr:col>
      <xdr:colOff>165100</xdr:colOff>
      <xdr:row>77</xdr:row>
      <xdr:rowOff>82583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73710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147596</xdr:rowOff>
    </xdr:from>
    <xdr:to>
      <xdr:col>72</xdr:col>
      <xdr:colOff>38100</xdr:colOff>
      <xdr:row>77</xdr:row>
      <xdr:rowOff>77746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162362</xdr:rowOff>
    </xdr:from>
    <xdr:to>
      <xdr:col>67</xdr:col>
      <xdr:colOff>101600</xdr:colOff>
      <xdr:row>77</xdr:row>
      <xdr:rowOff>92512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88951</xdr:rowOff>
    </xdr:from>
    <xdr:to>
      <xdr:col>85</xdr:col>
      <xdr:colOff>127000</xdr:colOff>
      <xdr:row>98</xdr:row>
      <xdr:rowOff>122948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105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87351</xdr:rowOff>
    </xdr:from>
    <xdr:to>
      <xdr:col>81</xdr:col>
      <xdr:colOff>50800</xdr:colOff>
      <xdr:row>98</xdr:row>
      <xdr:rowOff>122948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894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87351</xdr:rowOff>
    </xdr:from>
    <xdr:to>
      <xdr:col>76</xdr:col>
      <xdr:colOff>114300</xdr:colOff>
      <xdr:row>98</xdr:row>
      <xdr:rowOff>88999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9451"/>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20665</xdr:rowOff>
    </xdr:from>
    <xdr:to>
      <xdr:col>71</xdr:col>
      <xdr:colOff>177800</xdr:colOff>
      <xdr:row>98</xdr:row>
      <xdr:rowOff>88999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22765"/>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38151</xdr:rowOff>
    </xdr:from>
    <xdr:to>
      <xdr:col>85</xdr:col>
      <xdr:colOff>177800</xdr:colOff>
      <xdr:row>98</xdr:row>
      <xdr:rowOff>139751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16578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72148</xdr:rowOff>
    </xdr:from>
    <xdr:to>
      <xdr:col>81</xdr:col>
      <xdr:colOff>101600</xdr:colOff>
      <xdr:row>99</xdr:row>
      <xdr:rowOff>2298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164875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36551</xdr:rowOff>
    </xdr:from>
    <xdr:to>
      <xdr:col>76</xdr:col>
      <xdr:colOff>165100</xdr:colOff>
      <xdr:row>98</xdr:row>
      <xdr:rowOff>138151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38199</xdr:rowOff>
    </xdr:from>
    <xdr:to>
      <xdr:col>72</xdr:col>
      <xdr:colOff>38100</xdr:colOff>
      <xdr:row>98</xdr:row>
      <xdr:rowOff>139799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141315</xdr:rowOff>
    </xdr:from>
    <xdr:to>
      <xdr:col>67</xdr:col>
      <xdr:colOff>101600</xdr:colOff>
      <xdr:row>98</xdr:row>
      <xdr:rowOff>71465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62592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98846</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98846</xdr:rowOff>
    </xdr:from>
    <xdr:to>
      <xdr:col>111</xdr:col>
      <xdr:colOff>177800</xdr:colOff>
      <xdr:row>39</xdr:row>
      <xdr:rowOff>98846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48046</xdr:rowOff>
    </xdr:from>
    <xdr:to>
      <xdr:col>112</xdr:col>
      <xdr:colOff>38100</xdr:colOff>
      <xdr:row>39</xdr:row>
      <xdr:rowOff>149646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140773</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48046</xdr:rowOff>
    </xdr:from>
    <xdr:to>
      <xdr:col>107</xdr:col>
      <xdr:colOff>101600</xdr:colOff>
      <xdr:row>39</xdr:row>
      <xdr:rowOff>149646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42469</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801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42469</xdr:rowOff>
    </xdr:from>
    <xdr:to>
      <xdr:col>107</xdr:col>
      <xdr:colOff>50800</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80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170599</xdr:rowOff>
    </xdr:from>
    <xdr:to>
      <xdr:col>102</xdr:col>
      <xdr:colOff>114300</xdr:colOff>
      <xdr:row>59</xdr:row>
      <xdr:rowOff>43650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1469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84396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164300</xdr:rowOff>
    </xdr:from>
    <xdr:to>
      <xdr:col>102</xdr:col>
      <xdr:colOff>165100</xdr:colOff>
      <xdr:row>59</xdr:row>
      <xdr:rowOff>94450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85577</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119799</xdr:rowOff>
    </xdr:from>
    <xdr:to>
      <xdr:col>98</xdr:col>
      <xdr:colOff>38100</xdr:colOff>
      <xdr:row>59</xdr:row>
      <xdr:rowOff>49949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41076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32356</xdr:rowOff>
    </xdr:from>
    <xdr:to>
      <xdr:col>116</xdr:col>
      <xdr:colOff>63500</xdr:colOff>
      <xdr:row>76</xdr:row>
      <xdr:rowOff>150346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376756"/>
          <a:ext cx="838200" cy="80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144811</xdr:rowOff>
    </xdr:from>
    <xdr:to>
      <xdr:col>111</xdr:col>
      <xdr:colOff>177800</xdr:colOff>
      <xdr:row>76</xdr:row>
      <xdr:rowOff>150346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75011"/>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144811</xdr:rowOff>
    </xdr:from>
    <xdr:to>
      <xdr:col>107</xdr:col>
      <xdr:colOff>50800</xdr:colOff>
      <xdr:row>77</xdr:row>
      <xdr:rowOff>36406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75011"/>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36406</xdr:rowOff>
    </xdr:from>
    <xdr:to>
      <xdr:col>102</xdr:col>
      <xdr:colOff>114300</xdr:colOff>
      <xdr:row>77</xdr:row>
      <xdr:rowOff>62581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3805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153006</xdr:rowOff>
    </xdr:from>
    <xdr:to>
      <xdr:col>116</xdr:col>
      <xdr:colOff>114300</xdr:colOff>
      <xdr:row>72</xdr:row>
      <xdr:rowOff>83156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3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4433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1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99546</xdr:rowOff>
    </xdr:from>
    <xdr:to>
      <xdr:col>112</xdr:col>
      <xdr:colOff>38100</xdr:colOff>
      <xdr:row>77</xdr:row>
      <xdr:rowOff>29696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20823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94011</xdr:rowOff>
    </xdr:from>
    <xdr:to>
      <xdr:col>107</xdr:col>
      <xdr:colOff>101600</xdr:colOff>
      <xdr:row>77</xdr:row>
      <xdr:rowOff>24161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157056</xdr:rowOff>
    </xdr:from>
    <xdr:to>
      <xdr:col>102</xdr:col>
      <xdr:colOff>165100</xdr:colOff>
      <xdr:row>77</xdr:row>
      <xdr:rowOff>87206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78333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11781</xdr:rowOff>
    </xdr:from>
    <xdr:to>
      <xdr:col>98</xdr:col>
      <xdr:colOff>38100</xdr:colOff>
      <xdr:row>77</xdr:row>
      <xdr:rowOff>113381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104508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千円となっている。構成費目である、人件費、物件費、維持補修費、補助費などは類似団体より低く抑えることができている。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費用が少ないためだと考えられる。普通建設事業費は、新規・更新ともに大きな事業が完了したため、類似団体より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公債費については、庁舎建設事業や道路整備事業等の大規模事業の償還が始まるため、今後増加していくことが見込まれる。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繰出金については、今年度臨時的支出として、特別会計で行っている企業誘致事業の用地取得のための繰出し（一人当たり</a:t>
          </a:r>
          <a:r>
            <a:rPr kumimoji="1" lang="en-US" altLang="ja-JP" sz="1300">
              <a:latin typeface="ＭＳ Ｐゴシック" panose="020B0600070205080204" pitchFamily="50" charset="-128"/>
              <a:ea typeface="ＭＳ Ｐゴシック" panose="020B0600070205080204" pitchFamily="50" charset="-128"/>
            </a:rPr>
            <a:t>50,541</a:t>
          </a:r>
          <a:r>
            <a:rPr kumimoji="1" lang="ja-JP" altLang="en-US" sz="1300">
              <a:latin typeface="ＭＳ Ｐゴシック" panose="020B0600070205080204" pitchFamily="50" charset="-128"/>
              <a:ea typeface="ＭＳ Ｐゴシック" panose="020B0600070205080204" pitchFamily="50" charset="-128"/>
            </a:rPr>
            <a:t>円）があったため、大幅に増加したが、今後は例年並みに落ち着く見込みである。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18,000
5.18
7,448,105
7,060,107
380,676
4,165,875
7,543,760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73733</xdr:rowOff>
    </xdr:from>
    <xdr:to>
      <xdr:col>24</xdr:col>
      <xdr:colOff>63500</xdr:colOff>
      <xdr:row>38</xdr:row>
      <xdr:rowOff>125984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888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94307</xdr:rowOff>
    </xdr:from>
    <xdr:to>
      <xdr:col>19</xdr:col>
      <xdr:colOff>177800</xdr:colOff>
      <xdr:row>38</xdr:row>
      <xdr:rowOff>73733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3795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94307</xdr:rowOff>
    </xdr:from>
    <xdr:to>
      <xdr:col>15</xdr:col>
      <xdr:colOff>50800</xdr:colOff>
      <xdr:row>37</xdr:row>
      <xdr:rowOff>168111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37957"/>
          <a:ext cx="889000" cy="7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168111</xdr:rowOff>
    </xdr:from>
    <xdr:to>
      <xdr:col>10</xdr:col>
      <xdr:colOff>114300</xdr:colOff>
      <xdr:row>38</xdr:row>
      <xdr:rowOff>7438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1176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75184</xdr:rowOff>
    </xdr:from>
    <xdr:to>
      <xdr:col>24</xdr:col>
      <xdr:colOff>114300</xdr:colOff>
      <xdr:row>39</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161561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22933</xdr:rowOff>
    </xdr:from>
    <xdr:to>
      <xdr:col>20</xdr:col>
      <xdr:colOff>38100</xdr:colOff>
      <xdr:row>38</xdr:row>
      <xdr:rowOff>124533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115660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43507</xdr:rowOff>
    </xdr:from>
    <xdr:to>
      <xdr:col>15</xdr:col>
      <xdr:colOff>101600</xdr:colOff>
      <xdr:row>37</xdr:row>
      <xdr:rowOff>145107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117312</xdr:rowOff>
    </xdr:from>
    <xdr:to>
      <xdr:col>10</xdr:col>
      <xdr:colOff>165100</xdr:colOff>
      <xdr:row>38</xdr:row>
      <xdr:rowOff>47462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128089</xdr:rowOff>
    </xdr:from>
    <xdr:to>
      <xdr:col>6</xdr:col>
      <xdr:colOff>38100</xdr:colOff>
      <xdr:row>38</xdr:row>
      <xdr:rowOff>58238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49365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3424</xdr:rowOff>
    </xdr:from>
    <xdr:to>
      <xdr:col>24</xdr:col>
      <xdr:colOff>63500</xdr:colOff>
      <xdr:row>57</xdr:row>
      <xdr:rowOff>26741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6074"/>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145758</xdr:rowOff>
    </xdr:from>
    <xdr:to>
      <xdr:col>19</xdr:col>
      <xdr:colOff>177800</xdr:colOff>
      <xdr:row>57</xdr:row>
      <xdr:rowOff>3424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32608"/>
          <a:ext cx="889000" cy="5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145758</xdr:rowOff>
    </xdr:from>
    <xdr:to>
      <xdr:col>15</xdr:col>
      <xdr:colOff>50800</xdr:colOff>
      <xdr:row>55</xdr:row>
      <xdr:rowOff>50943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32608"/>
          <a:ext cx="8890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50943</xdr:rowOff>
    </xdr:from>
    <xdr:to>
      <xdr:col>10</xdr:col>
      <xdr:colOff>114300</xdr:colOff>
      <xdr:row>56</xdr:row>
      <xdr:rowOff>169875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80693"/>
          <a:ext cx="889000" cy="2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147391</xdr:rowOff>
    </xdr:from>
    <xdr:to>
      <xdr:col>24</xdr:col>
      <xdr:colOff>114300</xdr:colOff>
      <xdr:row>57</xdr:row>
      <xdr:rowOff>77541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62318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124074</xdr:rowOff>
    </xdr:from>
    <xdr:to>
      <xdr:col>20</xdr:col>
      <xdr:colOff>38100</xdr:colOff>
      <xdr:row>57</xdr:row>
      <xdr:rowOff>54224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45351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94958</xdr:rowOff>
    </xdr:from>
    <xdr:to>
      <xdr:col>15</xdr:col>
      <xdr:colOff>101600</xdr:colOff>
      <xdr:row>54</xdr:row>
      <xdr:rowOff>25108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41635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5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xdr:rowOff>
    </xdr:from>
    <xdr:to>
      <xdr:col>10</xdr:col>
      <xdr:colOff>165100</xdr:colOff>
      <xdr:row>55</xdr:row>
      <xdr:rowOff>101743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118270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2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119075</xdr:rowOff>
    </xdr:from>
    <xdr:to>
      <xdr:col>6</xdr:col>
      <xdr:colOff>38100</xdr:colOff>
      <xdr:row>57</xdr:row>
      <xdr:rowOff>49225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40352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136641</xdr:rowOff>
    </xdr:from>
    <xdr:to>
      <xdr:col>24</xdr:col>
      <xdr:colOff>63500</xdr:colOff>
      <xdr:row>77</xdr:row>
      <xdr:rowOff>146177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338291"/>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136641</xdr:rowOff>
    </xdr:from>
    <xdr:to>
      <xdr:col>19</xdr:col>
      <xdr:colOff>177800</xdr:colOff>
      <xdr:row>78</xdr:row>
      <xdr:rowOff>15222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3829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15222</xdr:rowOff>
    </xdr:from>
    <xdr:to>
      <xdr:col>15</xdr:col>
      <xdr:colOff>50800</xdr:colOff>
      <xdr:row>78</xdr:row>
      <xdr:rowOff>20631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88322"/>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20631</xdr:rowOff>
    </xdr:from>
    <xdr:to>
      <xdr:col>10</xdr:col>
      <xdr:colOff>114300</xdr:colOff>
      <xdr:row>78</xdr:row>
      <xdr:rowOff>44428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93731"/>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95377</xdr:rowOff>
    </xdr:from>
    <xdr:to>
      <xdr:col>24</xdr:col>
      <xdr:colOff>114300</xdr:colOff>
      <xdr:row>78</xdr:row>
      <xdr:rowOff>25527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73804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85841</xdr:rowOff>
    </xdr:from>
    <xdr:to>
      <xdr:col>20</xdr:col>
      <xdr:colOff>38100</xdr:colOff>
      <xdr:row>78</xdr:row>
      <xdr:rowOff>15991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135872</xdr:rowOff>
    </xdr:from>
    <xdr:to>
      <xdr:col>15</xdr:col>
      <xdr:colOff>101600</xdr:colOff>
      <xdr:row>78</xdr:row>
      <xdr:rowOff>66022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57149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141281</xdr:rowOff>
    </xdr:from>
    <xdr:to>
      <xdr:col>10</xdr:col>
      <xdr:colOff>165100</xdr:colOff>
      <xdr:row>78</xdr:row>
      <xdr:rowOff>71431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62558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165078</xdr:rowOff>
    </xdr:from>
    <xdr:to>
      <xdr:col>6</xdr:col>
      <xdr:colOff>38100</xdr:colOff>
      <xdr:row>78</xdr:row>
      <xdr:rowOff>95228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86355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60953</xdr:rowOff>
    </xdr:from>
    <xdr:to>
      <xdr:col>24</xdr:col>
      <xdr:colOff>63500</xdr:colOff>
      <xdr:row>97</xdr:row>
      <xdr:rowOff>66286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1603"/>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60953</xdr:rowOff>
    </xdr:from>
    <xdr:to>
      <xdr:col>19</xdr:col>
      <xdr:colOff>177800</xdr:colOff>
      <xdr:row>97</xdr:row>
      <xdr:rowOff>63719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160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63719</xdr:rowOff>
    </xdr:from>
    <xdr:to>
      <xdr:col>15</xdr:col>
      <xdr:colOff>50800</xdr:colOff>
      <xdr:row>97</xdr:row>
      <xdr:rowOff>68256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94369"/>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68256</xdr:rowOff>
    </xdr:from>
    <xdr:to>
      <xdr:col>10</xdr:col>
      <xdr:colOff>114300</xdr:colOff>
      <xdr:row>97</xdr:row>
      <xdr:rowOff>71349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8906"/>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15486</xdr:rowOff>
    </xdr:from>
    <xdr:to>
      <xdr:col>24</xdr:col>
      <xdr:colOff>114300</xdr:colOff>
      <xdr:row>97</xdr:row>
      <xdr:rowOff>117086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10153</xdr:rowOff>
    </xdr:from>
    <xdr:to>
      <xdr:col>20</xdr:col>
      <xdr:colOff>38100</xdr:colOff>
      <xdr:row>97</xdr:row>
      <xdr:rowOff>111753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102880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12919</xdr:rowOff>
    </xdr:from>
    <xdr:to>
      <xdr:col>15</xdr:col>
      <xdr:colOff>101600</xdr:colOff>
      <xdr:row>97</xdr:row>
      <xdr:rowOff>114519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3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17456</xdr:rowOff>
    </xdr:from>
    <xdr:to>
      <xdr:col>10</xdr:col>
      <xdr:colOff>165100</xdr:colOff>
      <xdr:row>97</xdr:row>
      <xdr:rowOff>119056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20549</xdr:rowOff>
    </xdr:from>
    <xdr:to>
      <xdr:col>6</xdr:col>
      <xdr:colOff>38100</xdr:colOff>
      <xdr:row>97</xdr:row>
      <xdr:rowOff>122149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113276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xdr:rowOff>
    </xdr:from>
    <xdr:to>
      <xdr:col>55</xdr:col>
      <xdr:colOff>0</xdr:colOff>
      <xdr:row>38</xdr:row>
      <xdr:rowOff>39769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31356"/>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24747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3135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24747</xdr:rowOff>
    </xdr:from>
    <xdr:to>
      <xdr:col>45</xdr:col>
      <xdr:colOff>177800</xdr:colOff>
      <xdr:row>38</xdr:row>
      <xdr:rowOff>37483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3984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37483</xdr:rowOff>
    </xdr:from>
    <xdr:to>
      <xdr:col>41</xdr:col>
      <xdr:colOff>50800</xdr:colOff>
      <xdr:row>38</xdr:row>
      <xdr:rowOff>38136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525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160419</xdr:rowOff>
    </xdr:from>
    <xdr:to>
      <xdr:col>55</xdr:col>
      <xdr:colOff>50800</xdr:colOff>
      <xdr:row>38</xdr:row>
      <xdr:rowOff>90569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11846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136906</xdr:rowOff>
    </xdr:from>
    <xdr:to>
      <xdr:col>50</xdr:col>
      <xdr:colOff>165100</xdr:colOff>
      <xdr:row>38</xdr:row>
      <xdr:rowOff>67056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83583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145397</xdr:rowOff>
    </xdr:from>
    <xdr:to>
      <xdr:col>46</xdr:col>
      <xdr:colOff>38100</xdr:colOff>
      <xdr:row>38</xdr:row>
      <xdr:rowOff>75547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92074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6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158133</xdr:rowOff>
    </xdr:from>
    <xdr:to>
      <xdr:col>41</xdr:col>
      <xdr:colOff>101600</xdr:colOff>
      <xdr:row>38</xdr:row>
      <xdr:rowOff>88283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79410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80063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8427</xdr:rowOff>
    </xdr:from>
    <xdr:to>
      <xdr:col>55</xdr:col>
      <xdr:colOff>0</xdr:colOff>
      <xdr:row>59</xdr:row>
      <xdr:rowOff>17666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23977"/>
          <a:ext cx="8382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8427</xdr:rowOff>
    </xdr:from>
    <xdr:to>
      <xdr:col>50</xdr:col>
      <xdr:colOff>114300</xdr:colOff>
      <xdr:row>59</xdr:row>
      <xdr:rowOff>22581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2397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17970</xdr:rowOff>
    </xdr:from>
    <xdr:to>
      <xdr:col>45</xdr:col>
      <xdr:colOff>177800</xdr:colOff>
      <xdr:row>59</xdr:row>
      <xdr:rowOff>22581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3352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17970</xdr:rowOff>
    </xdr:from>
    <xdr:to>
      <xdr:col>41</xdr:col>
      <xdr:colOff>50800</xdr:colOff>
      <xdr:row>59</xdr:row>
      <xdr:rowOff>18161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35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138316</xdr:rowOff>
    </xdr:from>
    <xdr:to>
      <xdr:col>55</xdr:col>
      <xdr:colOff>50800</xdr:colOff>
      <xdr:row>59</xdr:row>
      <xdr:rowOff>68466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53243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129077</xdr:rowOff>
    </xdr:from>
    <xdr:to>
      <xdr:col>50</xdr:col>
      <xdr:colOff>165100</xdr:colOff>
      <xdr:row>59</xdr:row>
      <xdr:rowOff>59227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50354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143231</xdr:rowOff>
    </xdr:from>
    <xdr:to>
      <xdr:col>46</xdr:col>
      <xdr:colOff>38100</xdr:colOff>
      <xdr:row>59</xdr:row>
      <xdr:rowOff>73381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64508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138620</xdr:rowOff>
    </xdr:from>
    <xdr:to>
      <xdr:col>41</xdr:col>
      <xdr:colOff>101600</xdr:colOff>
      <xdr:row>59</xdr:row>
      <xdr:rowOff>68770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59897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138811</xdr:rowOff>
    </xdr:from>
    <xdr:to>
      <xdr:col>36</xdr:col>
      <xdr:colOff>165100</xdr:colOff>
      <xdr:row>59</xdr:row>
      <xdr:rowOff>68961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60088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712</xdr:rowOff>
    </xdr:from>
    <xdr:to>
      <xdr:col>55</xdr:col>
      <xdr:colOff>0</xdr:colOff>
      <xdr:row>79</xdr:row>
      <xdr:rowOff>1778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5262"/>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119165</xdr:rowOff>
    </xdr:from>
    <xdr:to>
      <xdr:col>50</xdr:col>
      <xdr:colOff>114300</xdr:colOff>
      <xdr:row>79</xdr:row>
      <xdr:rowOff>712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2265"/>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119165</xdr:rowOff>
    </xdr:from>
    <xdr:to>
      <xdr:col>45</xdr:col>
      <xdr:colOff>177800</xdr:colOff>
      <xdr:row>79</xdr:row>
      <xdr:rowOff>1549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2265"/>
          <a:ext cx="8890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126975</xdr:rowOff>
    </xdr:from>
    <xdr:to>
      <xdr:col>41</xdr:col>
      <xdr:colOff>50800</xdr:colOff>
      <xdr:row>79</xdr:row>
      <xdr:rowOff>1549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0075"/>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122428</xdr:rowOff>
    </xdr:from>
    <xdr:to>
      <xdr:col>55</xdr:col>
      <xdr:colOff>50800</xdr:colOff>
      <xdr:row>79</xdr:row>
      <xdr:rowOff>52578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37355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121362</xdr:rowOff>
    </xdr:from>
    <xdr:to>
      <xdr:col>50</xdr:col>
      <xdr:colOff>165100</xdr:colOff>
      <xdr:row>79</xdr:row>
      <xdr:rowOff>51512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42639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68365</xdr:rowOff>
    </xdr:from>
    <xdr:to>
      <xdr:col>46</xdr:col>
      <xdr:colOff>38100</xdr:colOff>
      <xdr:row>78</xdr:row>
      <xdr:rowOff>169965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122199</xdr:rowOff>
    </xdr:from>
    <xdr:to>
      <xdr:col>41</xdr:col>
      <xdr:colOff>101600</xdr:colOff>
      <xdr:row>79</xdr:row>
      <xdr:rowOff>52349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43476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76175</xdr:rowOff>
    </xdr:from>
    <xdr:to>
      <xdr:col>36</xdr:col>
      <xdr:colOff>165100</xdr:colOff>
      <xdr:row>79</xdr:row>
      <xdr:rowOff>6325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168902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62902</xdr:rowOff>
    </xdr:from>
    <xdr:to>
      <xdr:col>55</xdr:col>
      <xdr:colOff>0</xdr:colOff>
      <xdr:row>96</xdr:row>
      <xdr:rowOff>76073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007752"/>
          <a:ext cx="838200" cy="5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34370</xdr:rowOff>
    </xdr:from>
    <xdr:to>
      <xdr:col>50</xdr:col>
      <xdr:colOff>114300</xdr:colOff>
      <xdr:row>96</xdr:row>
      <xdr:rowOff>76073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93570"/>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42360</xdr:rowOff>
    </xdr:from>
    <xdr:to>
      <xdr:col>45</xdr:col>
      <xdr:colOff>177800</xdr:colOff>
      <xdr:row>96</xdr:row>
      <xdr:rowOff>34370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330110"/>
          <a:ext cx="889000" cy="1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42698</xdr:rowOff>
    </xdr:from>
    <xdr:to>
      <xdr:col>41</xdr:col>
      <xdr:colOff>50800</xdr:colOff>
      <xdr:row>95</xdr:row>
      <xdr:rowOff>42360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58998"/>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12102</xdr:rowOff>
    </xdr:from>
    <xdr:to>
      <xdr:col>55</xdr:col>
      <xdr:colOff>50800</xdr:colOff>
      <xdr:row>93</xdr:row>
      <xdr:rowOff>113702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34979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25273</xdr:rowOff>
    </xdr:from>
    <xdr:to>
      <xdr:col>50</xdr:col>
      <xdr:colOff>165100</xdr:colOff>
      <xdr:row>96</xdr:row>
      <xdr:rowOff>126873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118000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155020</xdr:rowOff>
    </xdr:from>
    <xdr:to>
      <xdr:col>46</xdr:col>
      <xdr:colOff>38100</xdr:colOff>
      <xdr:row>96</xdr:row>
      <xdr:rowOff>85170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101697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163010</xdr:rowOff>
    </xdr:from>
    <xdr:to>
      <xdr:col>41</xdr:col>
      <xdr:colOff>101600</xdr:colOff>
      <xdr:row>95</xdr:row>
      <xdr:rowOff>93160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109687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163348</xdr:rowOff>
    </xdr:from>
    <xdr:to>
      <xdr:col>36</xdr:col>
      <xdr:colOff>165100</xdr:colOff>
      <xdr:row>94</xdr:row>
      <xdr:rowOff>93498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110025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134271</xdr:rowOff>
    </xdr:from>
    <xdr:to>
      <xdr:col>85</xdr:col>
      <xdr:colOff>127000</xdr:colOff>
      <xdr:row>37</xdr:row>
      <xdr:rowOff>93675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06471"/>
          <a:ext cx="8382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93675</xdr:rowOff>
    </xdr:from>
    <xdr:to>
      <xdr:col>81</xdr:col>
      <xdr:colOff>50800</xdr:colOff>
      <xdr:row>37</xdr:row>
      <xdr:rowOff>126555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73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126555</xdr:rowOff>
    </xdr:from>
    <xdr:to>
      <xdr:col>76</xdr:col>
      <xdr:colOff>114300</xdr:colOff>
      <xdr:row>37</xdr:row>
      <xdr:rowOff>137700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70205"/>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137700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024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83471</xdr:rowOff>
    </xdr:from>
    <xdr:to>
      <xdr:col>85</xdr:col>
      <xdr:colOff>177800</xdr:colOff>
      <xdr:row>37</xdr:row>
      <xdr:rowOff>13621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61898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42875</xdr:rowOff>
    </xdr:from>
    <xdr:to>
      <xdr:col>81</xdr:col>
      <xdr:colOff>101600</xdr:colOff>
      <xdr:row>37</xdr:row>
      <xdr:rowOff>144475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135602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86900</xdr:rowOff>
    </xdr:from>
    <xdr:to>
      <xdr:col>72</xdr:col>
      <xdr:colOff>38100</xdr:colOff>
      <xdr:row>38</xdr:row>
      <xdr:rowOff>17050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85795</xdr:rowOff>
    </xdr:from>
    <xdr:to>
      <xdr:col>67</xdr:col>
      <xdr:colOff>101600</xdr:colOff>
      <xdr:row>38</xdr:row>
      <xdr:rowOff>15945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124319</xdr:rowOff>
    </xdr:from>
    <xdr:to>
      <xdr:col>85</xdr:col>
      <xdr:colOff>127000</xdr:colOff>
      <xdr:row>58</xdr:row>
      <xdr:rowOff>37369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96969"/>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124319</xdr:rowOff>
    </xdr:from>
    <xdr:to>
      <xdr:col>81</xdr:col>
      <xdr:colOff>50800</xdr:colOff>
      <xdr:row>58</xdr:row>
      <xdr:rowOff>123616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96969"/>
          <a:ext cx="889000" cy="17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68785</xdr:rowOff>
    </xdr:from>
    <xdr:to>
      <xdr:col>76</xdr:col>
      <xdr:colOff>114300</xdr:colOff>
      <xdr:row>58</xdr:row>
      <xdr:rowOff>123616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12885"/>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19277</xdr:rowOff>
    </xdr:from>
    <xdr:to>
      <xdr:col>71</xdr:col>
      <xdr:colOff>177800</xdr:colOff>
      <xdr:row>58</xdr:row>
      <xdr:rowOff>68785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63377"/>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158019</xdr:rowOff>
    </xdr:from>
    <xdr:to>
      <xdr:col>85</xdr:col>
      <xdr:colOff>177800</xdr:colOff>
      <xdr:row>58</xdr:row>
      <xdr:rowOff>88169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136446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73519</xdr:rowOff>
    </xdr:from>
    <xdr:to>
      <xdr:col>81</xdr:col>
      <xdr:colOff>101600</xdr:colOff>
      <xdr:row>58</xdr:row>
      <xdr:rowOff>3669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166246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3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72816</xdr:rowOff>
    </xdr:from>
    <xdr:to>
      <xdr:col>76</xdr:col>
      <xdr:colOff>165100</xdr:colOff>
      <xdr:row>59</xdr:row>
      <xdr:rowOff>2966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165543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17985</xdr:rowOff>
    </xdr:from>
    <xdr:to>
      <xdr:col>72</xdr:col>
      <xdr:colOff>38100</xdr:colOff>
      <xdr:row>58</xdr:row>
      <xdr:rowOff>119585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110712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139927</xdr:rowOff>
    </xdr:from>
    <xdr:to>
      <xdr:col>67</xdr:col>
      <xdr:colOff>101600</xdr:colOff>
      <xdr:row>58</xdr:row>
      <xdr:rowOff>70077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61204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8795</xdr:rowOff>
    </xdr:from>
    <xdr:to>
      <xdr:col>85</xdr:col>
      <xdr:colOff>127000</xdr:colOff>
      <xdr:row>97</xdr:row>
      <xdr:rowOff>25217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9445"/>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25217</xdr:rowOff>
    </xdr:from>
    <xdr:to>
      <xdr:col>81</xdr:col>
      <xdr:colOff>50800</xdr:colOff>
      <xdr:row>97</xdr:row>
      <xdr:rowOff>31783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586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26946</xdr:rowOff>
    </xdr:from>
    <xdr:to>
      <xdr:col>76</xdr:col>
      <xdr:colOff>114300</xdr:colOff>
      <xdr:row>97</xdr:row>
      <xdr:rowOff>31783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57596"/>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26946</xdr:rowOff>
    </xdr:from>
    <xdr:to>
      <xdr:col>71</xdr:col>
      <xdr:colOff>177800</xdr:colOff>
      <xdr:row>97</xdr:row>
      <xdr:rowOff>41712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57596"/>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129445</xdr:rowOff>
    </xdr:from>
    <xdr:to>
      <xdr:col>85</xdr:col>
      <xdr:colOff>177800</xdr:colOff>
      <xdr:row>97</xdr:row>
      <xdr:rowOff>59595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145867</xdr:rowOff>
    </xdr:from>
    <xdr:to>
      <xdr:col>81</xdr:col>
      <xdr:colOff>101600</xdr:colOff>
      <xdr:row>97</xdr:row>
      <xdr:rowOff>76017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152433</xdr:rowOff>
    </xdr:from>
    <xdr:to>
      <xdr:col>76</xdr:col>
      <xdr:colOff>165100</xdr:colOff>
      <xdr:row>97</xdr:row>
      <xdr:rowOff>82583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73710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147596</xdr:rowOff>
    </xdr:from>
    <xdr:to>
      <xdr:col>72</xdr:col>
      <xdr:colOff>38100</xdr:colOff>
      <xdr:row>97</xdr:row>
      <xdr:rowOff>77746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68873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162362</xdr:rowOff>
    </xdr:from>
    <xdr:to>
      <xdr:col>67</xdr:col>
      <xdr:colOff>101600</xdr:colOff>
      <xdr:row>97</xdr:row>
      <xdr:rowOff>92512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83639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これは、人口に対して行政面積が狭いため、インフラや公共施設の維持管理にかかる経費が類似団体より少ないためだと考えられる。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土木費は、臨時的に特別会計で行っている企業誘致事業の用地取得のための繰出し（一人当たり</a:t>
          </a:r>
          <a:r>
            <a:rPr kumimoji="1" lang="en-US" altLang="ja-JP" sz="1300">
              <a:latin typeface="ＭＳ Ｐゴシック" panose="020B0600070205080204" pitchFamily="50" charset="-128"/>
              <a:ea typeface="ＭＳ Ｐゴシック" panose="020B0600070205080204" pitchFamily="50" charset="-128"/>
            </a:rPr>
            <a:t>50,541</a:t>
          </a:r>
          <a:r>
            <a:rPr kumimoji="1" lang="ja-JP" altLang="en-US" sz="1300">
              <a:latin typeface="ＭＳ Ｐゴシック" panose="020B0600070205080204" pitchFamily="50" charset="-128"/>
              <a:ea typeface="ＭＳ Ｐゴシック" panose="020B0600070205080204" pitchFamily="50" charset="-128"/>
            </a:rPr>
            <a:t>円）があったため前年比一人当たり</a:t>
          </a:r>
          <a:r>
            <a:rPr kumimoji="1" lang="en-US" altLang="ja-JP" sz="1300">
              <a:latin typeface="ＭＳ Ｐゴシック" panose="020B0600070205080204" pitchFamily="50" charset="-128"/>
              <a:ea typeface="ＭＳ Ｐゴシック" panose="020B0600070205080204" pitchFamily="50" charset="-128"/>
            </a:rPr>
            <a:t>48,460</a:t>
          </a:r>
          <a:r>
            <a:rPr kumimoji="1" lang="ja-JP" altLang="en-US" sz="1300">
              <a:latin typeface="ＭＳ Ｐゴシック" panose="020B0600070205080204" pitchFamily="50" charset="-128"/>
              <a:ea typeface="ＭＳ Ｐゴシック" panose="020B0600070205080204" pitchFamily="50" charset="-128"/>
            </a:rPr>
            <a:t>円と大幅に増加したが、今後は例年並みになる見込みである。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消防費は、消防広域化準備経費としての負担金（一人当たり</a:t>
          </a:r>
          <a:r>
            <a:rPr kumimoji="1" lang="en-US" altLang="ja-JP" sz="1300">
              <a:latin typeface="ＭＳ Ｐゴシック" panose="020B0600070205080204" pitchFamily="50" charset="-128"/>
              <a:ea typeface="ＭＳ Ｐゴシック" panose="020B0600070205080204" pitchFamily="50" charset="-128"/>
            </a:rPr>
            <a:t>6,528</a:t>
          </a:r>
          <a:r>
            <a:rPr kumimoji="1" lang="ja-JP" altLang="en-US" sz="1300">
              <a:latin typeface="ＭＳ Ｐゴシック" panose="020B0600070205080204" pitchFamily="50" charset="-128"/>
              <a:ea typeface="ＭＳ Ｐゴシック" panose="020B0600070205080204" pitchFamily="50" charset="-128"/>
            </a:rPr>
            <a:t>円）を支払ったため前年比一人当たり</a:t>
          </a:r>
          <a:r>
            <a:rPr kumimoji="1" lang="en-US" altLang="ja-JP" sz="1300">
              <a:latin typeface="ＭＳ Ｐゴシック" panose="020B0600070205080204" pitchFamily="50" charset="-128"/>
              <a:ea typeface="ＭＳ Ｐゴシック" panose="020B0600070205080204" pitchFamily="50" charset="-128"/>
            </a:rPr>
            <a:t>6,869</a:t>
          </a:r>
          <a:r>
            <a:rPr kumimoji="1" lang="ja-JP" altLang="en-US" sz="1300">
              <a:latin typeface="ＭＳ Ｐゴシック" panose="020B0600070205080204" pitchFamily="50" charset="-128"/>
              <a:ea typeface="ＭＳ Ｐゴシック" panose="020B0600070205080204" pitchFamily="50" charset="-128"/>
            </a:rPr>
            <a:t>円と増加したが、今後は例年並みになる見込みである。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公債費については、数年間は同水準を維持すると見込まれるが、庁舎建設事業の償還が始まると上昇する見込みである。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今後新規事業の実施にあたっては、内容、費用、効果等をよく精査したうえで重点的、効果的な財源配分に努めていく。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実質収支は前年から</a:t>
          </a:r>
          <a:r>
            <a:rPr kumimoji="1" lang="en-US" altLang="ja-JP" sz="1400">
              <a:latin typeface="ＭＳ ゴシック" pitchFamily="49" charset="-128"/>
              <a:ea typeface="ＭＳ ゴシック" pitchFamily="49" charset="-128"/>
            </a:rPr>
            <a:t>87,616</a:t>
          </a:r>
          <a:r>
            <a:rPr kumimoji="1" lang="ja-JP" altLang="en-US" sz="1400">
              <a:latin typeface="ＭＳ ゴシック" pitchFamily="49" charset="-128"/>
              <a:ea typeface="ＭＳ ゴシック" pitchFamily="49" charset="-128"/>
            </a:rPr>
            <a:t>千円の増加となった。実質単年度収支は、前年から</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ポイント増加したが、これは本巣消防事務組合の解散に伴う会計移管金（</a:t>
          </a:r>
          <a:r>
            <a:rPr kumimoji="1" lang="en-US" altLang="ja-JP" sz="1400">
              <a:latin typeface="ＭＳ ゴシック" pitchFamily="49" charset="-128"/>
              <a:ea typeface="ＭＳ ゴシック" pitchFamily="49" charset="-128"/>
            </a:rPr>
            <a:t>110,173</a:t>
          </a:r>
          <a:r>
            <a:rPr kumimoji="1" lang="ja-JP" altLang="en-US" sz="1400">
              <a:latin typeface="ＭＳ ゴシック" pitchFamily="49" charset="-128"/>
              <a:ea typeface="ＭＳ ゴシック" pitchFamily="49" charset="-128"/>
            </a:rPr>
            <a:t>千円）等で諸収入が増えたことが大きな要因である。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実質単年度収支のマイナスが続いているので、健全な財政運営を行っていくために、不要不急な事業の廃止等により経費削減に努めていく。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7448105</v>
      </c>
      <c r="BO4" s="410"/>
      <c r="BP4" s="410"/>
      <c r="BQ4" s="410"/>
      <c r="BR4" s="410"/>
      <c r="BS4" s="410"/>
      <c r="BT4" s="410"/>
      <c r="BU4" s="411"/>
      <c r="BV4" s="409">
        <v>7115685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9.1</v>
      </c>
      <c r="CU4" s="416"/>
      <c r="CV4" s="416"/>
      <c r="CW4" s="416"/>
      <c r="CX4" s="416"/>
      <c r="CY4" s="416"/>
      <c r="CZ4" s="416"/>
      <c r="DA4" s="417"/>
      <c r="DB4" s="415">
        <v>7.2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7060107</v>
      </c>
      <c r="BO5" s="447"/>
      <c r="BP5" s="447"/>
      <c r="BQ5" s="447"/>
      <c r="BR5" s="447"/>
      <c r="BS5" s="447"/>
      <c r="BT5" s="447"/>
      <c r="BU5" s="448"/>
      <c r="BV5" s="446">
        <v>6161884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88.9</v>
      </c>
      <c r="CU5" s="444"/>
      <c r="CV5" s="444"/>
      <c r="CW5" s="444"/>
      <c r="CX5" s="444"/>
      <c r="CY5" s="444"/>
      <c r="CZ5" s="444"/>
      <c r="DA5" s="445"/>
      <c r="DB5" s="443">
        <v>89.4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387998</v>
      </c>
      <c r="BO6" s="447"/>
      <c r="BP6" s="447"/>
      <c r="BQ6" s="447"/>
      <c r="BR6" s="447"/>
      <c r="BS6" s="447"/>
      <c r="BT6" s="447"/>
      <c r="BU6" s="448"/>
      <c r="BV6" s="446">
        <v>953801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95.4</v>
      </c>
      <c r="CU6" s="484"/>
      <c r="CV6" s="484"/>
      <c r="CW6" s="484"/>
      <c r="CX6" s="484"/>
      <c r="CY6" s="484"/>
      <c r="CZ6" s="484"/>
      <c r="DA6" s="485"/>
      <c r="DB6" s="483">
        <v>95.6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7322</v>
      </c>
      <c r="BO7" s="447"/>
      <c r="BP7" s="447"/>
      <c r="BQ7" s="447"/>
      <c r="BR7" s="447"/>
      <c r="BS7" s="447"/>
      <c r="BT7" s="447"/>
      <c r="BU7" s="448"/>
      <c r="BV7" s="446">
        <v>660741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4165875</v>
      </c>
      <c r="CU7" s="447"/>
      <c r="CV7" s="447"/>
      <c r="CW7" s="447"/>
      <c r="CX7" s="447"/>
      <c r="CY7" s="447"/>
      <c r="CZ7" s="447"/>
      <c r="DA7" s="448"/>
      <c r="DB7" s="446">
        <v>4080041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380676</v>
      </c>
      <c r="BO8" s="447"/>
      <c r="BP8" s="447"/>
      <c r="BQ8" s="447"/>
      <c r="BR8" s="447"/>
      <c r="BS8" s="447"/>
      <c r="BT8" s="447"/>
      <c r="BU8" s="448"/>
      <c r="BV8" s="446">
        <v>293060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18169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87616</v>
      </c>
      <c r="BO9" s="447"/>
      <c r="BP9" s="447"/>
      <c r="BQ9" s="447"/>
      <c r="BR9" s="447"/>
      <c r="BS9" s="447"/>
      <c r="BT9" s="447"/>
      <c r="BU9" s="448"/>
      <c r="BV9" s="446">
        <v>-76089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18395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201869</v>
      </c>
      <c r="BO10" s="447"/>
      <c r="BP10" s="447"/>
      <c r="BQ10" s="447"/>
      <c r="BR10" s="447"/>
      <c r="BS10" s="447"/>
      <c r="BT10" s="447"/>
      <c r="BU10" s="448"/>
      <c r="BV10" s="446">
        <v>162490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18510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360000</v>
      </c>
      <c r="BO12" s="447"/>
      <c r="BP12" s="447"/>
      <c r="BQ12" s="447"/>
      <c r="BR12" s="447"/>
      <c r="BS12" s="447"/>
      <c r="BT12" s="447"/>
      <c r="BU12" s="448"/>
      <c r="BV12" s="446">
        <v>190000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18000</v>
      </c>
      <c r="S13" s="528"/>
      <c r="T13" s="528"/>
      <c r="U13" s="528"/>
      <c r="V13" s="529"/>
      <c r="W13" s="462" t="s">
        <v>132</v>
      </c>
      <c r="X13" s="463"/>
      <c r="Y13" s="463"/>
      <c r="Z13" s="463"/>
      <c r="AA13" s="463"/>
      <c r="AB13" s="453"/>
      <c r="AC13" s="497">
        <v>142</v>
      </c>
      <c r="AD13" s="498"/>
      <c r="AE13" s="498"/>
      <c r="AF13" s="498"/>
      <c r="AG13" s="537"/>
      <c r="AH13" s="497">
        <v>123</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-70515</v>
      </c>
      <c r="BO13" s="447"/>
      <c r="BP13" s="447"/>
      <c r="BQ13" s="447"/>
      <c r="BR13" s="447"/>
      <c r="BS13" s="447"/>
      <c r="BT13" s="447"/>
      <c r="BU13" s="448"/>
      <c r="BV13" s="446">
        <v>-103599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10.7</v>
      </c>
      <c r="CU13" s="444"/>
      <c r="CV13" s="444"/>
      <c r="CW13" s="444"/>
      <c r="CX13" s="444"/>
      <c r="CY13" s="444"/>
      <c r="CZ13" s="444"/>
      <c r="DA13" s="445"/>
      <c r="DB13" s="443">
        <v>10.9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18389</v>
      </c>
      <c r="S14" s="528"/>
      <c r="T14" s="528"/>
      <c r="U14" s="528"/>
      <c r="V14" s="529"/>
      <c r="W14" s="436"/>
      <c r="X14" s="437"/>
      <c r="Y14" s="437"/>
      <c r="Z14" s="437"/>
      <c r="AA14" s="437"/>
      <c r="AB14" s="426"/>
      <c r="AC14" s="530">
        <v>1.5</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83.4</v>
      </c>
      <c r="CU14" s="542"/>
      <c r="CV14" s="542"/>
      <c r="CW14" s="542"/>
      <c r="CX14" s="542"/>
      <c r="CY14" s="542"/>
      <c r="CZ14" s="542"/>
      <c r="DA14" s="543"/>
      <c r="DB14" s="541">
        <v>59.5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17894</v>
      </c>
      <c r="S15" s="528"/>
      <c r="T15" s="528"/>
      <c r="U15" s="528"/>
      <c r="V15" s="529"/>
      <c r="W15" s="462" t="s">
        <v>139</v>
      </c>
      <c r="X15" s="463"/>
      <c r="Y15" s="463"/>
      <c r="Z15" s="463"/>
      <c r="AA15" s="463"/>
      <c r="AB15" s="453"/>
      <c r="AC15" s="497">
        <v>2584</v>
      </c>
      <c r="AD15" s="498"/>
      <c r="AE15" s="498"/>
      <c r="AF15" s="498"/>
      <c r="AG15" s="537"/>
      <c r="AH15" s="497">
        <v>2562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2092016</v>
      </c>
      <c r="BO15" s="410"/>
      <c r="BP15" s="410"/>
      <c r="BQ15" s="410"/>
      <c r="BR15" s="410"/>
      <c r="BS15" s="410"/>
      <c r="BT15" s="410"/>
      <c r="BU15" s="411"/>
      <c r="BV15" s="409">
        <v>2062271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27.8</v>
      </c>
      <c r="AD16" s="531"/>
      <c r="AE16" s="531"/>
      <c r="AF16" s="531"/>
      <c r="AG16" s="532"/>
      <c r="AH16" s="530">
        <v>28.3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3295417</v>
      </c>
      <c r="BO16" s="447"/>
      <c r="BP16" s="447"/>
      <c r="BQ16" s="447"/>
      <c r="BR16" s="447"/>
      <c r="BS16" s="447"/>
      <c r="BT16" s="447"/>
      <c r="BU16" s="448"/>
      <c r="BV16" s="446">
        <v>3240392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6583</v>
      </c>
      <c r="AD17" s="498"/>
      <c r="AE17" s="498"/>
      <c r="AF17" s="498"/>
      <c r="AG17" s="537"/>
      <c r="AH17" s="497">
        <v>6354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2673963</v>
      </c>
      <c r="BO17" s="447"/>
      <c r="BP17" s="447"/>
      <c r="BQ17" s="447"/>
      <c r="BR17" s="447"/>
      <c r="BS17" s="447"/>
      <c r="BT17" s="447"/>
      <c r="BU17" s="448"/>
      <c r="BV17" s="446">
        <v>2641891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5.18</v>
      </c>
      <c r="M18" s="559"/>
      <c r="N18" s="559"/>
      <c r="O18" s="559"/>
      <c r="P18" s="559"/>
      <c r="Q18" s="559"/>
      <c r="R18" s="560"/>
      <c r="S18" s="560"/>
      <c r="T18" s="560"/>
      <c r="U18" s="560"/>
      <c r="V18" s="561"/>
      <c r="W18" s="464"/>
      <c r="X18" s="465"/>
      <c r="Y18" s="465"/>
      <c r="Z18" s="465"/>
      <c r="AA18" s="465"/>
      <c r="AB18" s="456"/>
      <c r="AC18" s="562">
        <v>70.7</v>
      </c>
      <c r="AD18" s="563"/>
      <c r="AE18" s="563"/>
      <c r="AF18" s="563"/>
      <c r="AG18" s="564"/>
      <c r="AH18" s="562">
        <v>70.3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3746226</v>
      </c>
      <c r="BO18" s="447"/>
      <c r="BP18" s="447"/>
      <c r="BQ18" s="447"/>
      <c r="BR18" s="447"/>
      <c r="BS18" s="447"/>
      <c r="BT18" s="447"/>
      <c r="BU18" s="448"/>
      <c r="BV18" s="446">
        <v>3611238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3508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5057136</v>
      </c>
      <c r="BO19" s="447"/>
      <c r="BP19" s="447"/>
      <c r="BQ19" s="447"/>
      <c r="BR19" s="447"/>
      <c r="BS19" s="447"/>
      <c r="BT19" s="447"/>
      <c r="BU19" s="448"/>
      <c r="BV19" s="446">
        <v>5356055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7139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7543760</v>
      </c>
      <c r="BO23" s="447"/>
      <c r="BP23" s="447"/>
      <c r="BQ23" s="447"/>
      <c r="BR23" s="447"/>
      <c r="BS23" s="447"/>
      <c r="BT23" s="447"/>
      <c r="BU23" s="448"/>
      <c r="BV23" s="446">
        <v>7545106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7400</v>
      </c>
      <c r="R24" s="498"/>
      <c r="S24" s="498"/>
      <c r="T24" s="498"/>
      <c r="U24" s="498"/>
      <c r="V24" s="537"/>
      <c r="W24" s="596"/>
      <c r="X24" s="584"/>
      <c r="Y24" s="585"/>
      <c r="Z24" s="496" t="s">
        <v>163</v>
      </c>
      <c r="AA24" s="476"/>
      <c r="AB24" s="476"/>
      <c r="AC24" s="476"/>
      <c r="AD24" s="476"/>
      <c r="AE24" s="476"/>
      <c r="AF24" s="476"/>
      <c r="AG24" s="477"/>
      <c r="AH24" s="497">
        <v>120</v>
      </c>
      <c r="AI24" s="498"/>
      <c r="AJ24" s="498"/>
      <c r="AK24" s="498"/>
      <c r="AL24" s="537"/>
      <c r="AM24" s="497">
        <v>331080</v>
      </c>
      <c r="AN24" s="498"/>
      <c r="AO24" s="498"/>
      <c r="AP24" s="498"/>
      <c r="AQ24" s="498"/>
      <c r="AR24" s="537"/>
      <c r="AS24" s="497">
        <v>2759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4329225</v>
      </c>
      <c r="BO24" s="447"/>
      <c r="BP24" s="447"/>
      <c r="BQ24" s="447"/>
      <c r="BR24" s="447"/>
      <c r="BS24" s="447"/>
      <c r="BT24" s="447"/>
      <c r="BU24" s="448"/>
      <c r="BV24" s="446">
        <v>4435613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6200</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122</v>
      </c>
      <c r="AN25" s="498"/>
      <c r="AO25" s="498"/>
      <c r="AP25" s="498"/>
      <c r="AQ25" s="498"/>
      <c r="AR25" s="537"/>
      <c r="AS25" s="497" t="s">
        <v>130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t="s">
        <v>130</v>
      </c>
      <c r="BO25" s="410"/>
      <c r="BP25" s="410"/>
      <c r="BQ25" s="410"/>
      <c r="BR25" s="410"/>
      <c r="BS25" s="410"/>
      <c r="BT25" s="410"/>
      <c r="BU25" s="411"/>
      <c r="BV25" s="409" t="s">
        <v>130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5800</v>
      </c>
      <c r="R26" s="498"/>
      <c r="S26" s="498"/>
      <c r="T26" s="498"/>
      <c r="U26" s="498"/>
      <c r="V26" s="537"/>
      <c r="W26" s="596"/>
      <c r="X26" s="584"/>
      <c r="Y26" s="585"/>
      <c r="Z26" s="496" t="s">
        <v>169</v>
      </c>
      <c r="AA26" s="606"/>
      <c r="AB26" s="606"/>
      <c r="AC26" s="606"/>
      <c r="AD26" s="606"/>
      <c r="AE26" s="606"/>
      <c r="AF26" s="606"/>
      <c r="AG26" s="607"/>
      <c r="AH26" s="497">
        <v>11</v>
      </c>
      <c r="AI26" s="498"/>
      <c r="AJ26" s="498"/>
      <c r="AK26" s="498"/>
      <c r="AL26" s="537"/>
      <c r="AM26" s="497">
        <v>25388</v>
      </c>
      <c r="AN26" s="498"/>
      <c r="AO26" s="498"/>
      <c r="AP26" s="498"/>
      <c r="AQ26" s="498"/>
      <c r="AR26" s="537"/>
      <c r="AS26" s="497">
        <v>2308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2900</v>
      </c>
      <c r="R27" s="498"/>
      <c r="S27" s="498"/>
      <c r="T27" s="498"/>
      <c r="U27" s="498"/>
      <c r="V27" s="537"/>
      <c r="W27" s="596"/>
      <c r="X27" s="584"/>
      <c r="Y27" s="585"/>
      <c r="Z27" s="496" t="s">
        <v>172</v>
      </c>
      <c r="AA27" s="476"/>
      <c r="AB27" s="476"/>
      <c r="AC27" s="476"/>
      <c r="AD27" s="476"/>
      <c r="AE27" s="476"/>
      <c r="AF27" s="476"/>
      <c r="AG27" s="477"/>
      <c r="AH27" s="497">
        <v>9</v>
      </c>
      <c r="AI27" s="498"/>
      <c r="AJ27" s="498"/>
      <c r="AK27" s="498"/>
      <c r="AL27" s="537"/>
      <c r="AM27" s="497">
        <v>29346</v>
      </c>
      <c r="AN27" s="498"/>
      <c r="AO27" s="498"/>
      <c r="AP27" s="498"/>
      <c r="AQ27" s="498"/>
      <c r="AR27" s="537"/>
      <c r="AS27" s="497">
        <v>3261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83336</v>
      </c>
      <c r="BO27" s="620"/>
      <c r="BP27" s="620"/>
      <c r="BQ27" s="620"/>
      <c r="BR27" s="620"/>
      <c r="BS27" s="620"/>
      <c r="BT27" s="620"/>
      <c r="BU27" s="621"/>
      <c r="BV27" s="619">
        <v>80238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2500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1268995</v>
      </c>
      <c r="BO28" s="410"/>
      <c r="BP28" s="410"/>
      <c r="BQ28" s="410"/>
      <c r="BR28" s="410"/>
      <c r="BS28" s="410"/>
      <c r="BT28" s="410"/>
      <c r="BU28" s="411"/>
      <c r="BV28" s="409">
        <v>1427126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8</v>
      </c>
      <c r="M29" s="498"/>
      <c r="N29" s="498"/>
      <c r="O29" s="498"/>
      <c r="P29" s="537"/>
      <c r="Q29" s="497">
        <v>2400</v>
      </c>
      <c r="R29" s="498"/>
      <c r="S29" s="498"/>
      <c r="T29" s="498"/>
      <c r="U29" s="498"/>
      <c r="V29" s="537"/>
      <c r="W29" s="597"/>
      <c r="X29" s="598"/>
      <c r="Y29" s="599"/>
      <c r="Z29" s="496" t="s">
        <v>178</v>
      </c>
      <c r="AA29" s="476"/>
      <c r="AB29" s="476"/>
      <c r="AC29" s="476"/>
      <c r="AD29" s="476"/>
      <c r="AE29" s="476"/>
      <c r="AF29" s="476"/>
      <c r="AG29" s="477"/>
      <c r="AH29" s="497">
        <v>129</v>
      </c>
      <c r="AI29" s="498"/>
      <c r="AJ29" s="498"/>
      <c r="AK29" s="498"/>
      <c r="AL29" s="537"/>
      <c r="AM29" s="497">
        <v>360426</v>
      </c>
      <c r="AN29" s="498"/>
      <c r="AO29" s="498"/>
      <c r="AP29" s="498"/>
      <c r="AQ29" s="498"/>
      <c r="AR29" s="537"/>
      <c r="AS29" s="497">
        <v>2794</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45225</v>
      </c>
      <c r="BO29" s="447"/>
      <c r="BP29" s="447"/>
      <c r="BQ29" s="447"/>
      <c r="BR29" s="447"/>
      <c r="BS29" s="447"/>
      <c r="BT29" s="447"/>
      <c r="BU29" s="448"/>
      <c r="BV29" s="446">
        <v>45170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554864</v>
      </c>
      <c r="BO30" s="620"/>
      <c r="BP30" s="620"/>
      <c r="BQ30" s="620"/>
      <c r="BR30" s="620"/>
      <c r="BS30" s="620"/>
      <c r="BT30" s="620"/>
      <c r="BU30" s="621"/>
      <c r="BV30" s="619">
        <v>651175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岐阜県市町村会館組合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南東部開発事業特別会計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岐阜県市町村職員退職手当組合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介護サービス事業会計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本巣消防事務組合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西濃環境整備組合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岐阜地域児童発達支援センター組合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後期高齢者医療広域連合（一般会計分）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後期高齢者医療広域連合（特別会計分）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もとす広域連合（一般会計分）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もとす広域連合（介護保険特別会計分）</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もとす広域連合（老人福祉施設特別会計分）</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sXDZXoqR5Ptd8G6tjSVMGKYGwEehIK+XwsQ+uS2Cmc+FdEh5k6egveqoVTDZxyktiWG3AQfLeYXVs+TyaKiyA==" saltValue="E9ScvV/Mxc7Ko2vFPVOw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545</v>
      </c>
      <c r="D34" s="1224"/>
      <c r="E34" s="1225"/>
      <c r="F34" s="32">
        <v>12.51</v>
      </c>
      <c r="G34" s="33">
        <v>12.58</v>
      </c>
      <c r="H34" s="33">
        <v>12.81</v>
      </c>
      <c r="I34" s="33">
        <v>13</v>
      </c>
      <c r="J34" s="34">
        <v>12.95</v>
      </c>
      <c r="K34" s="22"/>
      <c r="L34" s="22"/>
      <c r="M34" s="22"/>
      <c r="N34" s="22"/>
      <c r="O34" s="22"/>
      <c r="P34" s="22"/>
    </row>
    <row r="35" spans="1:16" ht="39" customHeight="1" x14ac:dyDescent="0.15">
      <c r="A35" s="22"/>
      <c r="B35" s="35"/>
      <c r="C35" s="1218" t="s">
        <v>546</v>
      </c>
      <c r="D35" s="1219"/>
      <c r="E35" s="1220"/>
      <c r="F35" s="36">
        <v>9</v>
      </c>
      <c r="G35" s="37">
        <v>5.83</v>
      </c>
      <c r="H35" s="37">
        <v>9.15</v>
      </c>
      <c r="I35" s="37">
        <v>7.18</v>
      </c>
      <c r="J35" s="38">
        <v>9.1300000000000008</v>
      </c>
      <c r="K35" s="22"/>
      <c r="L35" s="22"/>
      <c r="M35" s="22"/>
      <c r="N35" s="22"/>
      <c r="O35" s="22"/>
      <c r="P35" s="22"/>
    </row>
    <row r="36" spans="1:16" ht="39" customHeight="1" x14ac:dyDescent="0.15">
      <c r="A36" s="22"/>
      <c r="B36" s="35"/>
      <c r="C36" s="1218" t="s">
        <v>547</v>
      </c>
      <c r="D36" s="1219"/>
      <c r="E36" s="1220"/>
      <c r="F36" s="36">
        <v>6.44</v>
      </c>
      <c r="G36" s="37">
        <v>5.94</v>
      </c>
      <c r="H36" s="37">
        <v>5.45</v>
      </c>
      <c r="I36" s="37">
        <v>7.12</v>
      </c>
      <c r="J36" s="38">
        <v>7.57</v>
      </c>
      <c r="K36" s="22"/>
      <c r="L36" s="22"/>
      <c r="M36" s="22"/>
      <c r="N36" s="22"/>
      <c r="O36" s="22"/>
      <c r="P36" s="22"/>
    </row>
    <row r="37" spans="1:16" ht="39" customHeight="1" x14ac:dyDescent="0.15">
      <c r="A37" s="22"/>
      <c r="B37" s="35"/>
      <c r="C37" s="1218" t="s">
        <v>548</v>
      </c>
      <c r="D37" s="1219"/>
      <c r="E37" s="1220"/>
      <c r="F37" s="36">
        <v>0.51</v>
      </c>
      <c r="G37" s="37">
        <v>0.39</v>
      </c>
      <c r="H37" s="37">
        <v>0.7</v>
      </c>
      <c r="I37" s="37">
        <v>1.1599999999999999</v>
      </c>
      <c r="J37" s="38">
        <v>0.61</v>
      </c>
      <c r="K37" s="22"/>
      <c r="L37" s="22"/>
      <c r="M37" s="22"/>
      <c r="N37" s="22"/>
      <c r="O37" s="22"/>
      <c r="P37" s="22"/>
    </row>
    <row r="38" spans="1:16" ht="39" customHeight="1" x14ac:dyDescent="0.15">
      <c r="A38" s="22"/>
      <c r="B38" s="35"/>
      <c r="C38" s="1218" t="s">
        <v>549</v>
      </c>
      <c r="D38" s="1219"/>
      <c r="E38" s="1220"/>
      <c r="F38" s="36">
        <v>0.11</v>
      </c>
      <c r="G38" s="37">
        <v>0.13</v>
      </c>
      <c r="H38" s="37">
        <v>0.11</v>
      </c>
      <c r="I38" s="37">
        <v>0.15</v>
      </c>
      <c r="J38" s="38">
        <v>0.12</v>
      </c>
      <c r="K38" s="22"/>
      <c r="L38" s="22"/>
      <c r="M38" s="22"/>
      <c r="N38" s="22"/>
      <c r="O38" s="22"/>
      <c r="P38" s="22"/>
    </row>
    <row r="39" spans="1:16" ht="39" customHeight="1" x14ac:dyDescent="0.15">
      <c r="A39" s="22"/>
      <c r="B39" s="35"/>
      <c r="C39" s="1218" t="s">
        <v>550</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551</v>
      </c>
      <c r="D40" s="1219"/>
      <c r="E40" s="1220"/>
      <c r="F40" s="36" t="s">
        <v>494</v>
      </c>
      <c r="G40" s="37" t="s">
        <v>494</v>
      </c>
      <c r="H40" s="37" t="s">
        <v>494</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552</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553</v>
      </c>
      <c r="D43" s="1222"/>
      <c r="E43" s="1223"/>
      <c r="F43" s="41" t="s">
        <v>494</v>
      </c>
      <c r="G43" s="42" t="s">
        <v>494</v>
      </c>
      <c r="H43" s="42" t="s">
        <v>494</v>
      </c>
      <c r="I43" s="42" t="s">
        <v>494</v>
      </c>
      <c r="J43" s="43" t="s">
        <v>494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7jx4TAvnrV+eHHgMm3Cvlz0c7MwbwhrQdaTmh01tlIr41TfZk3T8lJZnSJmH3PfZyvyWGlyT6TaW2I21JBESw==" saltValue="W1OBbXqzY/9h8ncqiYq7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557</v>
      </c>
      <c r="L45" s="60">
        <v>584</v>
      </c>
      <c r="M45" s="60">
        <v>572</v>
      </c>
      <c r="N45" s="60">
        <v>575</v>
      </c>
      <c r="O45" s="61">
        <v>612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356</v>
      </c>
      <c r="L48" s="64">
        <v>361</v>
      </c>
      <c r="M48" s="64">
        <v>395</v>
      </c>
      <c r="N48" s="64">
        <v>360</v>
      </c>
      <c r="O48" s="65">
        <v>366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39</v>
      </c>
      <c r="L49" s="64">
        <v>43</v>
      </c>
      <c r="M49" s="64">
        <v>41</v>
      </c>
      <c r="N49" s="64">
        <v>39</v>
      </c>
      <c r="O49" s="65">
        <v>38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593</v>
      </c>
      <c r="L52" s="64">
        <v>618</v>
      </c>
      <c r="M52" s="64">
        <v>605</v>
      </c>
      <c r="N52" s="64">
        <v>629</v>
      </c>
      <c r="O52" s="65">
        <v>648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359</v>
      </c>
      <c r="L53" s="69">
        <v>370</v>
      </c>
      <c r="M53" s="69">
        <v>403</v>
      </c>
      <c r="N53" s="69">
        <v>345</v>
      </c>
      <c r="O53" s="70">
        <v>368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t24o3m0k43pIoOxNsSfTv6eOUZwnoyiegc5P7rlJAJvVnHsRfsutcja+S8XRuDGvDWdN4FGx5nKKUiBj2Gzg==" saltValue="giDGqCPQZNcekJWJpJeG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42" t="s">
        <v>24</v>
      </c>
      <c r="C41" s="1243"/>
      <c r="D41" s="81"/>
      <c r="E41" s="1248" t="s">
        <v>25</v>
      </c>
      <c r="F41" s="1248"/>
      <c r="G41" s="1248"/>
      <c r="H41" s="1249"/>
      <c r="I41" s="82">
        <v>6188</v>
      </c>
      <c r="J41" s="83">
        <v>6786</v>
      </c>
      <c r="K41" s="83">
        <v>7540</v>
      </c>
      <c r="L41" s="83">
        <v>7545</v>
      </c>
      <c r="M41" s="84">
        <v>7544</v>
      </c>
    </row>
    <row r="42" spans="2:13" ht="27.75" customHeight="1" x14ac:dyDescent="0.15">
      <c r="B42" s="1244"/>
      <c r="C42" s="1245"/>
      <c r="D42" s="85"/>
      <c r="E42" s="1250" t="s">
        <v>26</v>
      </c>
      <c r="F42" s="1250"/>
      <c r="G42" s="1250"/>
      <c r="H42" s="1251"/>
      <c r="I42" s="86" t="s">
        <v>494</v>
      </c>
      <c r="J42" s="87" t="s">
        <v>494</v>
      </c>
      <c r="K42" s="87" t="s">
        <v>494</v>
      </c>
      <c r="L42" s="87" t="s">
        <v>494</v>
      </c>
      <c r="M42" s="88" t="s">
        <v>494</v>
      </c>
    </row>
    <row r="43" spans="2:13" ht="27.75" customHeight="1" x14ac:dyDescent="0.15">
      <c r="B43" s="1244"/>
      <c r="C43" s="1245"/>
      <c r="D43" s="85"/>
      <c r="E43" s="1250" t="s">
        <v>27</v>
      </c>
      <c r="F43" s="1250"/>
      <c r="G43" s="1250"/>
      <c r="H43" s="1251"/>
      <c r="I43" s="86">
        <v>3832</v>
      </c>
      <c r="J43" s="87">
        <v>3672</v>
      </c>
      <c r="K43" s="87">
        <v>3542</v>
      </c>
      <c r="L43" s="87">
        <v>3413</v>
      </c>
      <c r="M43" s="88">
        <v>3567</v>
      </c>
    </row>
    <row r="44" spans="2:13" ht="27.75" customHeight="1" x14ac:dyDescent="0.15">
      <c r="B44" s="1244"/>
      <c r="C44" s="1245"/>
      <c r="D44" s="85"/>
      <c r="E44" s="1250" t="s">
        <v>28</v>
      </c>
      <c r="F44" s="1250"/>
      <c r="G44" s="1250"/>
      <c r="H44" s="1251"/>
      <c r="I44" s="86">
        <v>221</v>
      </c>
      <c r="J44" s="87">
        <v>206</v>
      </c>
      <c r="K44" s="87">
        <v>235</v>
      </c>
      <c r="L44" s="87">
        <v>271</v>
      </c>
      <c r="M44" s="88">
        <v>280</v>
      </c>
    </row>
    <row r="45" spans="2:13" ht="27.75" customHeight="1" x14ac:dyDescent="0.15">
      <c r="B45" s="1244"/>
      <c r="C45" s="1245"/>
      <c r="D45" s="85"/>
      <c r="E45" s="1250" t="s">
        <v>29</v>
      </c>
      <c r="F45" s="1250"/>
      <c r="G45" s="1250"/>
      <c r="H45" s="1251"/>
      <c r="I45" s="86">
        <v>664</v>
      </c>
      <c r="J45" s="87">
        <v>646</v>
      </c>
      <c r="K45" s="87">
        <v>645</v>
      </c>
      <c r="L45" s="87">
        <v>666</v>
      </c>
      <c r="M45" s="88">
        <v>510</v>
      </c>
    </row>
    <row r="46" spans="2:13" ht="27.75" customHeight="1" x14ac:dyDescent="0.15">
      <c r="B46" s="1244"/>
      <c r="C46" s="1245"/>
      <c r="D46" s="89"/>
      <c r="E46" s="1250" t="s">
        <v>30</v>
      </c>
      <c r="F46" s="1250"/>
      <c r="G46" s="1250"/>
      <c r="H46" s="1251"/>
      <c r="I46" s="86" t="s">
        <v>494</v>
      </c>
      <c r="J46" s="87" t="s">
        <v>494</v>
      </c>
      <c r="K46" s="87" t="s">
        <v>494</v>
      </c>
      <c r="L46" s="87" t="s">
        <v>494</v>
      </c>
      <c r="M46" s="88" t="s">
        <v>494</v>
      </c>
    </row>
    <row r="47" spans="2:13" ht="27.75" customHeight="1" x14ac:dyDescent="0.15">
      <c r="B47" s="1244"/>
      <c r="C47" s="1245"/>
      <c r="D47" s="90"/>
      <c r="E47" s="1252" t="s">
        <v>31</v>
      </c>
      <c r="F47" s="1253"/>
      <c r="G47" s="1253"/>
      <c r="H47" s="1254"/>
      <c r="I47" s="86" t="s">
        <v>494</v>
      </c>
      <c r="J47" s="87" t="s">
        <v>494</v>
      </c>
      <c r="K47" s="87" t="s">
        <v>494</v>
      </c>
      <c r="L47" s="87" t="s">
        <v>494</v>
      </c>
      <c r="M47" s="88" t="s">
        <v>494</v>
      </c>
    </row>
    <row r="48" spans="2:13" ht="27.75" customHeight="1" x14ac:dyDescent="0.15">
      <c r="B48" s="1244"/>
      <c r="C48" s="1245"/>
      <c r="D48" s="85"/>
      <c r="E48" s="1250" t="s">
        <v>32</v>
      </c>
      <c r="F48" s="1250"/>
      <c r="G48" s="1250"/>
      <c r="H48" s="1251"/>
      <c r="I48" s="86" t="s">
        <v>494</v>
      </c>
      <c r="J48" s="87" t="s">
        <v>494</v>
      </c>
      <c r="K48" s="87" t="s">
        <v>494</v>
      </c>
      <c r="L48" s="87" t="s">
        <v>494</v>
      </c>
      <c r="M48" s="88" t="s">
        <v>494</v>
      </c>
    </row>
    <row r="49" spans="2:13" ht="27.75" customHeight="1" x14ac:dyDescent="0.15">
      <c r="B49" s="1246"/>
      <c r="C49" s="1247"/>
      <c r="D49" s="85"/>
      <c r="E49" s="1250" t="s">
        <v>33</v>
      </c>
      <c r="F49" s="1250"/>
      <c r="G49" s="1250"/>
      <c r="H49" s="1251"/>
      <c r="I49" s="86" t="s">
        <v>494</v>
      </c>
      <c r="J49" s="87" t="s">
        <v>494</v>
      </c>
      <c r="K49" s="87" t="s">
        <v>494</v>
      </c>
      <c r="L49" s="87" t="s">
        <v>494</v>
      </c>
      <c r="M49" s="88" t="s">
        <v>494</v>
      </c>
    </row>
    <row r="50" spans="2:13" ht="27.75" customHeight="1" x14ac:dyDescent="0.15">
      <c r="B50" s="1255" t="s">
        <v>34</v>
      </c>
      <c r="C50" s="1256"/>
      <c r="D50" s="91"/>
      <c r="E50" s="1250" t="s">
        <v>35</v>
      </c>
      <c r="F50" s="1250"/>
      <c r="G50" s="1250"/>
      <c r="H50" s="1251"/>
      <c r="I50" s="86">
        <v>3953</v>
      </c>
      <c r="J50" s="87">
        <v>3653</v>
      </c>
      <c r="K50" s="87">
        <v>3093</v>
      </c>
      <c r="L50" s="87">
        <v>2956</v>
      </c>
      <c r="M50" s="88">
        <v>2155</v>
      </c>
    </row>
    <row r="51" spans="2:13" ht="27.75" customHeight="1" x14ac:dyDescent="0.15">
      <c r="B51" s="1244"/>
      <c r="C51" s="1245"/>
      <c r="D51" s="85"/>
      <c r="E51" s="1250" t="s">
        <v>36</v>
      </c>
      <c r="F51" s="1250"/>
      <c r="G51" s="1250"/>
      <c r="H51" s="1251"/>
      <c r="I51" s="86" t="s">
        <v>494</v>
      </c>
      <c r="J51" s="87" t="s">
        <v>494</v>
      </c>
      <c r="K51" s="87" t="s">
        <v>494</v>
      </c>
      <c r="L51" s="87" t="s">
        <v>494</v>
      </c>
      <c r="M51" s="88" t="s">
        <v>494</v>
      </c>
    </row>
    <row r="52" spans="2:13" ht="27.75" customHeight="1" x14ac:dyDescent="0.15">
      <c r="B52" s="1246"/>
      <c r="C52" s="1247"/>
      <c r="D52" s="85"/>
      <c r="E52" s="1250" t="s">
        <v>37</v>
      </c>
      <c r="F52" s="1250"/>
      <c r="G52" s="1250"/>
      <c r="H52" s="1251"/>
      <c r="I52" s="86">
        <v>7135</v>
      </c>
      <c r="J52" s="87">
        <v>7124</v>
      </c>
      <c r="K52" s="87">
        <v>6935</v>
      </c>
      <c r="L52" s="87">
        <v>6883</v>
      </c>
      <c r="M52" s="88">
        <v>6812</v>
      </c>
    </row>
    <row r="53" spans="2:13" ht="27.75" customHeight="1" thickBot="1" x14ac:dyDescent="0.2">
      <c r="B53" s="1257" t="s">
        <v>38</v>
      </c>
      <c r="C53" s="1258"/>
      <c r="D53" s="92"/>
      <c r="E53" s="1259" t="s">
        <v>39</v>
      </c>
      <c r="F53" s="1259"/>
      <c r="G53" s="1259"/>
      <c r="H53" s="1260"/>
      <c r="I53" s="93">
        <v>-183</v>
      </c>
      <c r="J53" s="94">
        <v>532</v>
      </c>
      <c r="K53" s="94">
        <v>1934</v>
      </c>
      <c r="L53" s="94">
        <v>2055</v>
      </c>
      <c r="M53" s="95">
        <v>2934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WkJli8k+wQwfpZjm2f3L4kBRgVcvuU8J0z4S8rbyuVznANHdyobKYUtDuEbVCWa4HPFplgvKkYktk/PzYaJPw==" saltValue="QSG0j2+gGWAd1MVViWm3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42</v>
      </c>
      <c r="D55" s="1269"/>
      <c r="E55" s="1270"/>
      <c r="F55" s="107">
        <v>1455</v>
      </c>
      <c r="G55" s="107">
        <v>1427</v>
      </c>
      <c r="H55" s="108">
        <v>1269</v>
      </c>
    </row>
    <row r="56" spans="2:8" ht="52.5" customHeight="1" x14ac:dyDescent="0.15">
      <c r="B56" s="109"/>
      <c r="C56" s="1271" t="s">
        <v>43</v>
      </c>
      <c r="D56" s="1271"/>
      <c r="E56" s="1272"/>
      <c r="F56" s="110">
        <v>45</v>
      </c>
      <c r="G56" s="110">
        <v>45</v>
      </c>
      <c r="H56" s="111">
        <v>45</v>
      </c>
    </row>
    <row r="57" spans="2:8" ht="53.25" customHeight="1" x14ac:dyDescent="0.15">
      <c r="B57" s="109"/>
      <c r="C57" s="1273" t="s">
        <v>44</v>
      </c>
      <c r="D57" s="1273"/>
      <c r="E57" s="1274"/>
      <c r="F57" s="112">
        <v>786</v>
      </c>
      <c r="G57" s="112">
        <v>651</v>
      </c>
      <c r="H57" s="113">
        <v>555</v>
      </c>
    </row>
    <row r="58" spans="2:8" ht="45.75" customHeight="1" x14ac:dyDescent="0.15">
      <c r="B58" s="114"/>
      <c r="C58" s="1261" t="s">
        <v>556</v>
      </c>
      <c r="D58" s="1262"/>
      <c r="E58" s="1263"/>
      <c r="F58" s="115">
        <v>360</v>
      </c>
      <c r="G58" s="115">
        <v>361</v>
      </c>
      <c r="H58" s="116">
        <v>361</v>
      </c>
    </row>
    <row r="59" spans="2:8" ht="45.75" customHeight="1" x14ac:dyDescent="0.15">
      <c r="B59" s="114"/>
      <c r="C59" s="1261" t="s">
        <v>557</v>
      </c>
      <c r="D59" s="1262"/>
      <c r="E59" s="1263"/>
      <c r="F59" s="115">
        <v>330</v>
      </c>
      <c r="G59" s="115">
        <v>230</v>
      </c>
      <c r="H59" s="116">
        <v>131</v>
      </c>
    </row>
    <row r="60" spans="2:8" ht="45.75" customHeight="1" x14ac:dyDescent="0.15">
      <c r="B60" s="114"/>
      <c r="C60" s="1261" t="s">
        <v>558</v>
      </c>
      <c r="D60" s="1262"/>
      <c r="E60" s="1263"/>
      <c r="F60" s="115">
        <v>85</v>
      </c>
      <c r="G60" s="115">
        <v>47</v>
      </c>
      <c r="H60" s="116">
        <v>47</v>
      </c>
    </row>
    <row r="61" spans="2:8" ht="45.75" customHeight="1" x14ac:dyDescent="0.15">
      <c r="B61" s="114"/>
      <c r="C61" s="1261" t="s">
        <v>559</v>
      </c>
      <c r="D61" s="1262"/>
      <c r="E61" s="1263"/>
      <c r="F61" s="115">
        <v>6</v>
      </c>
      <c r="G61" s="115">
        <v>8</v>
      </c>
      <c r="H61" s="116">
        <v>11</v>
      </c>
    </row>
    <row r="62" spans="2:8" ht="45.75" customHeight="1" thickBot="1" x14ac:dyDescent="0.2">
      <c r="B62" s="117"/>
      <c r="C62" s="1264" t="s">
        <v>560</v>
      </c>
      <c r="D62" s="1265"/>
      <c r="E62" s="1266"/>
      <c r="F62" s="118">
        <v>5</v>
      </c>
      <c r="G62" s="118">
        <v>5</v>
      </c>
      <c r="H62" s="119">
        <v>5</v>
      </c>
    </row>
    <row r="63" spans="2:8" ht="52.5" customHeight="1" thickBot="1" x14ac:dyDescent="0.2">
      <c r="B63" s="120"/>
      <c r="C63" s="1267" t="s">
        <v>45</v>
      </c>
      <c r="D63" s="1267"/>
      <c r="E63" s="1268"/>
      <c r="F63" s="121">
        <v>2285</v>
      </c>
      <c r="G63" s="121">
        <v>2123</v>
      </c>
      <c r="H63" s="122">
        <v>1869</v>
      </c>
    </row>
    <row r="64" spans="2:8" ht="15" customHeight="1" x14ac:dyDescent="0.15"/>
    <row r="65" ht="0" hidden="1" customHeight="1" x14ac:dyDescent="0.15"/>
    <row r="66" ht="0" hidden="1" customHeight="1" x14ac:dyDescent="0.15"/>
  </sheetData>
  <sheetProtection algorithmName="SHA-512" hashValue="1/WKm9YbJj2X00ffJhtStSIXz2UgFByeqd14xbV21cBlFoo5WcJ5EYA2/pXz6xeE9zXeUSd/3xT+HpYEkBtDEQ==" saltValue="MsJC8vzTf1syUPuXVcg6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591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583</v>
      </c>
    </row>
    <row r="50" spans="1:109" ht="13.5" x14ac:dyDescent="0.1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5" t="s">
        <v>536</v>
      </c>
      <c r="BQ50" s="1285"/>
      <c r="BR50" s="1285"/>
      <c r="BS50" s="1285"/>
      <c r="BT50" s="1285"/>
      <c r="BU50" s="1285"/>
      <c r="BV50" s="1285"/>
      <c r="BW50" s="1285"/>
      <c r="BX50" s="1285" t="s">
        <v>537</v>
      </c>
      <c r="BY50" s="1285"/>
      <c r="BZ50" s="1285"/>
      <c r="CA50" s="1285"/>
      <c r="CB50" s="1285"/>
      <c r="CC50" s="1285"/>
      <c r="CD50" s="1285"/>
      <c r="CE50" s="1285"/>
      <c r="CF50" s="1285" t="s">
        <v>538</v>
      </c>
      <c r="CG50" s="1285"/>
      <c r="CH50" s="1285"/>
      <c r="CI50" s="1285"/>
      <c r="CJ50" s="1285"/>
      <c r="CK50" s="1285"/>
      <c r="CL50" s="1285"/>
      <c r="CM50" s="1285"/>
      <c r="CN50" s="1285" t="s">
        <v>539</v>
      </c>
      <c r="CO50" s="1285"/>
      <c r="CP50" s="1285"/>
      <c r="CQ50" s="1285"/>
      <c r="CR50" s="1285"/>
      <c r="CS50" s="1285"/>
      <c r="CT50" s="1285"/>
      <c r="CU50" s="1285"/>
      <c r="CV50" s="1285" t="s">
        <v>540</v>
      </c>
      <c r="CW50" s="1285"/>
      <c r="CX50" s="1285"/>
      <c r="CY50" s="1285"/>
      <c r="CZ50" s="1285"/>
      <c r="DA50" s="1285"/>
      <c r="DB50" s="1285"/>
      <c r="DC50" s="1285"/>
    </row>
    <row r="51" spans="1:109" ht="13.5" customHeight="1" x14ac:dyDescent="0.15">
      <c r="B51" s="366"/>
      <c r="G51" s="1291"/>
      <c r="H51" s="1291"/>
      <c r="I51" s="1294"/>
      <c r="J51" s="1294"/>
      <c r="K51" s="1292"/>
      <c r="L51" s="1292"/>
      <c r="M51" s="1292"/>
      <c r="N51" s="1292"/>
      <c r="AM51" s="373"/>
      <c r="AN51" s="1293" t="s">
        <v>582</v>
      </c>
      <c r="AO51" s="1293"/>
      <c r="AP51" s="1293"/>
      <c r="AQ51" s="1293"/>
      <c r="AR51" s="1293"/>
      <c r="AS51" s="1293"/>
      <c r="AT51" s="1293"/>
      <c r="AU51" s="1293"/>
      <c r="AV51" s="1293"/>
      <c r="AW51" s="1293"/>
      <c r="AX51" s="1293"/>
      <c r="AY51" s="1293"/>
      <c r="AZ51" s="1293"/>
      <c r="BA51" s="1293"/>
      <c r="BB51" s="1293" t="s">
        <v>580</v>
      </c>
      <c r="BC51" s="1293"/>
      <c r="BD51" s="1293"/>
      <c r="BE51" s="1293"/>
      <c r="BF51" s="1293"/>
      <c r="BG51" s="1293"/>
      <c r="BH51" s="1293"/>
      <c r="BI51" s="1293"/>
      <c r="BJ51" s="1293"/>
      <c r="BK51" s="1293"/>
      <c r="BL51" s="1293"/>
      <c r="BM51" s="1293"/>
      <c r="BN51" s="1293"/>
      <c r="BO51" s="1293"/>
      <c r="BP51" s="1286"/>
      <c r="BQ51" s="1284"/>
      <c r="BR51" s="1284"/>
      <c r="BS51" s="1284"/>
      <c r="BT51" s="1284"/>
      <c r="BU51" s="1284"/>
      <c r="BV51" s="1284"/>
      <c r="BW51" s="1284"/>
      <c r="BX51" s="1286"/>
      <c r="BY51" s="1284"/>
      <c r="BZ51" s="1284"/>
      <c r="CA51" s="1284"/>
      <c r="CB51" s="1284"/>
      <c r="CC51" s="1284"/>
      <c r="CD51" s="1284"/>
      <c r="CE51" s="1284"/>
      <c r="CF51" s="1284">
        <v>56.4</v>
      </c>
      <c r="CG51" s="1284"/>
      <c r="CH51" s="1284"/>
      <c r="CI51" s="1284"/>
      <c r="CJ51" s="1284"/>
      <c r="CK51" s="1284"/>
      <c r="CL51" s="1284"/>
      <c r="CM51" s="1284"/>
      <c r="CN51" s="1284">
        <v>59.5</v>
      </c>
      <c r="CO51" s="1284"/>
      <c r="CP51" s="1284"/>
      <c r="CQ51" s="1284"/>
      <c r="CR51" s="1284"/>
      <c r="CS51" s="1284"/>
      <c r="CT51" s="1284"/>
      <c r="CU51" s="1284"/>
      <c r="CV51" s="1284">
        <v>83.4</v>
      </c>
      <c r="CW51" s="1284"/>
      <c r="CX51" s="1284"/>
      <c r="CY51" s="1284"/>
      <c r="CZ51" s="1284"/>
      <c r="DA51" s="1284"/>
      <c r="DB51" s="1284"/>
      <c r="DC51" s="1284"/>
    </row>
    <row r="52" spans="1:109" ht="13.5" x14ac:dyDescent="0.15">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86"/>
      <c r="BQ53" s="1284"/>
      <c r="BR53" s="1284"/>
      <c r="BS53" s="1284"/>
      <c r="BT53" s="1284"/>
      <c r="BU53" s="1284"/>
      <c r="BV53" s="1284"/>
      <c r="BW53" s="1284"/>
      <c r="BX53" s="1286"/>
      <c r="BY53" s="1284"/>
      <c r="BZ53" s="1284"/>
      <c r="CA53" s="1284"/>
      <c r="CB53" s="1284"/>
      <c r="CC53" s="1284"/>
      <c r="CD53" s="1284"/>
      <c r="CE53" s="1284"/>
      <c r="CF53" s="1284">
        <v>49.5</v>
      </c>
      <c r="CG53" s="1284"/>
      <c r="CH53" s="1284"/>
      <c r="CI53" s="1284"/>
      <c r="CJ53" s="1284"/>
      <c r="CK53" s="1284"/>
      <c r="CL53" s="1284"/>
      <c r="CM53" s="1284"/>
      <c r="CN53" s="1284">
        <v>49.2</v>
      </c>
      <c r="CO53" s="1284"/>
      <c r="CP53" s="1284"/>
      <c r="CQ53" s="1284"/>
      <c r="CR53" s="1284"/>
      <c r="CS53" s="1284"/>
      <c r="CT53" s="1284"/>
      <c r="CU53" s="1284"/>
      <c r="CV53" s="1284">
        <v>50.9</v>
      </c>
      <c r="CW53" s="1284"/>
      <c r="CX53" s="1284"/>
      <c r="CY53" s="1284"/>
      <c r="CZ53" s="1284"/>
      <c r="DA53" s="1284"/>
      <c r="DB53" s="1284"/>
      <c r="DC53" s="1284"/>
    </row>
    <row r="54" spans="1:109" ht="13.5" x14ac:dyDescent="0.15">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381"/>
      <c r="B55" s="366"/>
      <c r="G55" s="1287"/>
      <c r="H55" s="1287"/>
      <c r="I55" s="1287"/>
      <c r="J55" s="1287"/>
      <c r="K55" s="1292"/>
      <c r="L55" s="1292"/>
      <c r="M55" s="1292"/>
      <c r="N55" s="1292"/>
      <c r="AN55" s="1285" t="s">
        <v>581</v>
      </c>
      <c r="AO55" s="1285"/>
      <c r="AP55" s="1285"/>
      <c r="AQ55" s="1285"/>
      <c r="AR55" s="1285"/>
      <c r="AS55" s="1285"/>
      <c r="AT55" s="1285"/>
      <c r="AU55" s="1285"/>
      <c r="AV55" s="1285"/>
      <c r="AW55" s="1285"/>
      <c r="AX55" s="1285"/>
      <c r="AY55" s="1285"/>
      <c r="AZ55" s="1285"/>
      <c r="BA55" s="1285"/>
      <c r="BB55" s="1293" t="s">
        <v>580</v>
      </c>
      <c r="BC55" s="1293"/>
      <c r="BD55" s="1293"/>
      <c r="BE55" s="1293"/>
      <c r="BF55" s="1293"/>
      <c r="BG55" s="1293"/>
      <c r="BH55" s="1293"/>
      <c r="BI55" s="1293"/>
      <c r="BJ55" s="1293"/>
      <c r="BK55" s="1293"/>
      <c r="BL55" s="1293"/>
      <c r="BM55" s="1293"/>
      <c r="BN55" s="1293"/>
      <c r="BO55" s="1293"/>
      <c r="BP55" s="1286"/>
      <c r="BQ55" s="1284"/>
      <c r="BR55" s="1284"/>
      <c r="BS55" s="1284"/>
      <c r="BT55" s="1284"/>
      <c r="BU55" s="1284"/>
      <c r="BV55" s="1284"/>
      <c r="BW55" s="1284"/>
      <c r="BX55" s="1286"/>
      <c r="BY55" s="1284"/>
      <c r="BZ55" s="1284"/>
      <c r="CA55" s="1284"/>
      <c r="CB55" s="1284"/>
      <c r="CC55" s="1284"/>
      <c r="CD55" s="1284"/>
      <c r="CE55" s="1284"/>
      <c r="CF55" s="1284">
        <v>36.5</v>
      </c>
      <c r="CG55" s="1284"/>
      <c r="CH55" s="1284"/>
      <c r="CI55" s="1284"/>
      <c r="CJ55" s="1284"/>
      <c r="CK55" s="1284"/>
      <c r="CL55" s="1284"/>
      <c r="CM55" s="1284"/>
      <c r="CN55" s="1284">
        <v>32.9</v>
      </c>
      <c r="CO55" s="1284"/>
      <c r="CP55" s="1284"/>
      <c r="CQ55" s="1284"/>
      <c r="CR55" s="1284"/>
      <c r="CS55" s="1284"/>
      <c r="CT55" s="1284"/>
      <c r="CU55" s="1284"/>
      <c r="CV55" s="1284">
        <v>28.5</v>
      </c>
      <c r="CW55" s="1284"/>
      <c r="CX55" s="1284"/>
      <c r="CY55" s="1284"/>
      <c r="CZ55" s="1284"/>
      <c r="DA55" s="1284"/>
      <c r="DB55" s="1284"/>
      <c r="DC55" s="1284"/>
    </row>
    <row r="56" spans="1:109" ht="13.5" x14ac:dyDescent="0.15">
      <c r="A56" s="381"/>
      <c r="B56" s="366"/>
      <c r="G56" s="1287"/>
      <c r="H56" s="1287"/>
      <c r="I56" s="1287"/>
      <c r="J56" s="1287"/>
      <c r="K56" s="1292"/>
      <c r="L56" s="1292"/>
      <c r="M56" s="1292"/>
      <c r="N56" s="1292"/>
      <c r="AN56" s="1285"/>
      <c r="AO56" s="1285"/>
      <c r="AP56" s="1285"/>
      <c r="AQ56" s="1285"/>
      <c r="AR56" s="1285"/>
      <c r="AS56" s="1285"/>
      <c r="AT56" s="1285"/>
      <c r="AU56" s="1285"/>
      <c r="AV56" s="1285"/>
      <c r="AW56" s="1285"/>
      <c r="AX56" s="1285"/>
      <c r="AY56" s="1285"/>
      <c r="AZ56" s="1285"/>
      <c r="BA56" s="1285"/>
      <c r="BB56" s="1293"/>
      <c r="BC56" s="1293"/>
      <c r="BD56" s="1293"/>
      <c r="BE56" s="1293"/>
      <c r="BF56" s="1293"/>
      <c r="BG56" s="1293"/>
      <c r="BH56" s="1293"/>
      <c r="BI56" s="1293"/>
      <c r="BJ56" s="1293"/>
      <c r="BK56" s="1293"/>
      <c r="BL56" s="1293"/>
      <c r="BM56" s="1293"/>
      <c r="BN56" s="1293"/>
      <c r="BO56" s="129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x14ac:dyDescent="0.15">
      <c r="B57" s="387"/>
      <c r="G57" s="1287"/>
      <c r="H57" s="1287"/>
      <c r="I57" s="1295"/>
      <c r="J57" s="1295"/>
      <c r="K57" s="1292"/>
      <c r="L57" s="1292"/>
      <c r="M57" s="1292"/>
      <c r="N57" s="1292"/>
      <c r="AM57" s="365"/>
      <c r="AN57" s="1285"/>
      <c r="AO57" s="1285"/>
      <c r="AP57" s="1285"/>
      <c r="AQ57" s="1285"/>
      <c r="AR57" s="1285"/>
      <c r="AS57" s="1285"/>
      <c r="AT57" s="1285"/>
      <c r="AU57" s="1285"/>
      <c r="AV57" s="1285"/>
      <c r="AW57" s="1285"/>
      <c r="AX57" s="1285"/>
      <c r="AY57" s="1285"/>
      <c r="AZ57" s="1285"/>
      <c r="BA57" s="1285"/>
      <c r="BB57" s="1293" t="s">
        <v>586</v>
      </c>
      <c r="BC57" s="1293"/>
      <c r="BD57" s="1293"/>
      <c r="BE57" s="1293"/>
      <c r="BF57" s="1293"/>
      <c r="BG57" s="1293"/>
      <c r="BH57" s="1293"/>
      <c r="BI57" s="1293"/>
      <c r="BJ57" s="1293"/>
      <c r="BK57" s="1293"/>
      <c r="BL57" s="1293"/>
      <c r="BM57" s="1293"/>
      <c r="BN57" s="1293"/>
      <c r="BO57" s="1293"/>
      <c r="BP57" s="1286"/>
      <c r="BQ57" s="1284"/>
      <c r="BR57" s="1284"/>
      <c r="BS57" s="1284"/>
      <c r="BT57" s="1284"/>
      <c r="BU57" s="1284"/>
      <c r="BV57" s="1284"/>
      <c r="BW57" s="1284"/>
      <c r="BX57" s="1286"/>
      <c r="BY57" s="1284"/>
      <c r="BZ57" s="1284"/>
      <c r="CA57" s="1284"/>
      <c r="CB57" s="1284"/>
      <c r="CC57" s="1284"/>
      <c r="CD57" s="1284"/>
      <c r="CE57" s="1284"/>
      <c r="CF57" s="1284">
        <v>54.1</v>
      </c>
      <c r="CG57" s="1284"/>
      <c r="CH57" s="1284"/>
      <c r="CI57" s="1284"/>
      <c r="CJ57" s="1284"/>
      <c r="CK57" s="1284"/>
      <c r="CL57" s="1284"/>
      <c r="CM57" s="1284"/>
      <c r="CN57" s="1284">
        <v>57</v>
      </c>
      <c r="CO57" s="1284"/>
      <c r="CP57" s="1284"/>
      <c r="CQ57" s="1284"/>
      <c r="CR57" s="1284"/>
      <c r="CS57" s="1284"/>
      <c r="CT57" s="1284"/>
      <c r="CU57" s="1284"/>
      <c r="CV57" s="1284">
        <v>56.7</v>
      </c>
      <c r="CW57" s="1284"/>
      <c r="CX57" s="1284"/>
      <c r="CY57" s="1284"/>
      <c r="CZ57" s="1284"/>
      <c r="DA57" s="1284"/>
      <c r="DB57" s="1284"/>
      <c r="DC57" s="1284"/>
      <c r="DD57" s="392"/>
      <c r="DE57" s="387"/>
    </row>
    <row r="58" spans="1:109" s="381" customFormat="1" ht="13.5" x14ac:dyDescent="0.15">
      <c r="A58" s="365"/>
      <c r="B58" s="387"/>
      <c r="G58" s="1287"/>
      <c r="H58" s="1287"/>
      <c r="I58" s="1295"/>
      <c r="J58" s="1295"/>
      <c r="K58" s="1292"/>
      <c r="L58" s="1292"/>
      <c r="M58" s="1292"/>
      <c r="N58" s="1292"/>
      <c r="AM58" s="365"/>
      <c r="AN58" s="1285"/>
      <c r="AO58" s="1285"/>
      <c r="AP58" s="1285"/>
      <c r="AQ58" s="1285"/>
      <c r="AR58" s="1285"/>
      <c r="AS58" s="1285"/>
      <c r="AT58" s="1285"/>
      <c r="AU58" s="1285"/>
      <c r="AV58" s="1285"/>
      <c r="AW58" s="1285"/>
      <c r="AX58" s="1285"/>
      <c r="AY58" s="1285"/>
      <c r="AZ58" s="1285"/>
      <c r="BA58" s="1285"/>
      <c r="BB58" s="1293"/>
      <c r="BC58" s="1293"/>
      <c r="BD58" s="1293"/>
      <c r="BE58" s="1293"/>
      <c r="BF58" s="1293"/>
      <c r="BG58" s="1293"/>
      <c r="BH58" s="1293"/>
      <c r="BI58" s="1293"/>
      <c r="BJ58" s="1293"/>
      <c r="BK58" s="1293"/>
      <c r="BL58" s="1293"/>
      <c r="BM58" s="1293"/>
      <c r="BN58" s="1293"/>
      <c r="BO58" s="129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585</v>
      </c>
    </row>
    <row r="64" spans="1:109" ht="13.5" x14ac:dyDescent="0.15">
      <c r="B64" s="366"/>
      <c r="G64" s="382"/>
      <c r="I64" s="384"/>
      <c r="J64" s="384"/>
      <c r="K64" s="384"/>
      <c r="L64" s="384"/>
      <c r="M64" s="384"/>
      <c r="N64" s="383"/>
      <c r="AM64" s="382"/>
      <c r="AN64" s="382" t="s">
        <v>584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592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583</v>
      </c>
    </row>
    <row r="72" spans="2:107" ht="13.5" x14ac:dyDescent="0.1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5" t="s">
        <v>536</v>
      </c>
      <c r="BQ72" s="1285"/>
      <c r="BR72" s="1285"/>
      <c r="BS72" s="1285"/>
      <c r="BT72" s="1285"/>
      <c r="BU72" s="1285"/>
      <c r="BV72" s="1285"/>
      <c r="BW72" s="1285"/>
      <c r="BX72" s="1285" t="s">
        <v>537</v>
      </c>
      <c r="BY72" s="1285"/>
      <c r="BZ72" s="1285"/>
      <c r="CA72" s="1285"/>
      <c r="CB72" s="1285"/>
      <c r="CC72" s="1285"/>
      <c r="CD72" s="1285"/>
      <c r="CE72" s="1285"/>
      <c r="CF72" s="1285" t="s">
        <v>538</v>
      </c>
      <c r="CG72" s="1285"/>
      <c r="CH72" s="1285"/>
      <c r="CI72" s="1285"/>
      <c r="CJ72" s="1285"/>
      <c r="CK72" s="1285"/>
      <c r="CL72" s="1285"/>
      <c r="CM72" s="1285"/>
      <c r="CN72" s="1285" t="s">
        <v>539</v>
      </c>
      <c r="CO72" s="1285"/>
      <c r="CP72" s="1285"/>
      <c r="CQ72" s="1285"/>
      <c r="CR72" s="1285"/>
      <c r="CS72" s="1285"/>
      <c r="CT72" s="1285"/>
      <c r="CU72" s="1285"/>
      <c r="CV72" s="1285" t="s">
        <v>540</v>
      </c>
      <c r="CW72" s="1285"/>
      <c r="CX72" s="1285"/>
      <c r="CY72" s="1285"/>
      <c r="CZ72" s="1285"/>
      <c r="DA72" s="1285"/>
      <c r="DB72" s="1285"/>
      <c r="DC72" s="1285"/>
    </row>
    <row r="73" spans="2:107" ht="13.5" x14ac:dyDescent="0.15">
      <c r="B73" s="366"/>
      <c r="G73" s="1291"/>
      <c r="H73" s="1291"/>
      <c r="I73" s="1291"/>
      <c r="J73" s="1291"/>
      <c r="K73" s="1296"/>
      <c r="L73" s="1296"/>
      <c r="M73" s="1296"/>
      <c r="N73" s="1296"/>
      <c r="AM73" s="373"/>
      <c r="AN73" s="1293" t="s">
        <v>582</v>
      </c>
      <c r="AO73" s="1293"/>
      <c r="AP73" s="1293"/>
      <c r="AQ73" s="1293"/>
      <c r="AR73" s="1293"/>
      <c r="AS73" s="1293"/>
      <c r="AT73" s="1293"/>
      <c r="AU73" s="1293"/>
      <c r="AV73" s="1293"/>
      <c r="AW73" s="1293"/>
      <c r="AX73" s="1293"/>
      <c r="AY73" s="1293"/>
      <c r="AZ73" s="1293"/>
      <c r="BA73" s="1293"/>
      <c r="BB73" s="1293" t="s">
        <v>580</v>
      </c>
      <c r="BC73" s="1293"/>
      <c r="BD73" s="1293"/>
      <c r="BE73" s="1293"/>
      <c r="BF73" s="1293"/>
      <c r="BG73" s="1293"/>
      <c r="BH73" s="1293"/>
      <c r="BI73" s="1293"/>
      <c r="BJ73" s="1293"/>
      <c r="BK73" s="1293"/>
      <c r="BL73" s="1293"/>
      <c r="BM73" s="1293"/>
      <c r="BN73" s="1293"/>
      <c r="BO73" s="1293"/>
      <c r="BP73" s="1284"/>
      <c r="BQ73" s="1284"/>
      <c r="BR73" s="1284"/>
      <c r="BS73" s="1284"/>
      <c r="BT73" s="1284"/>
      <c r="BU73" s="1284"/>
      <c r="BV73" s="1284"/>
      <c r="BW73" s="1284"/>
      <c r="BX73" s="1284">
        <v>16.100000000000001</v>
      </c>
      <c r="BY73" s="1284"/>
      <c r="BZ73" s="1284"/>
      <c r="CA73" s="1284"/>
      <c r="CB73" s="1284"/>
      <c r="CC73" s="1284"/>
      <c r="CD73" s="1284"/>
      <c r="CE73" s="1284"/>
      <c r="CF73" s="1284">
        <v>56.4</v>
      </c>
      <c r="CG73" s="1284"/>
      <c r="CH73" s="1284"/>
      <c r="CI73" s="1284"/>
      <c r="CJ73" s="1284"/>
      <c r="CK73" s="1284"/>
      <c r="CL73" s="1284"/>
      <c r="CM73" s="1284"/>
      <c r="CN73" s="1284">
        <v>59.5</v>
      </c>
      <c r="CO73" s="1284"/>
      <c r="CP73" s="1284"/>
      <c r="CQ73" s="1284"/>
      <c r="CR73" s="1284"/>
      <c r="CS73" s="1284"/>
      <c r="CT73" s="1284"/>
      <c r="CU73" s="1284"/>
      <c r="CV73" s="1284">
        <v>83.4</v>
      </c>
      <c r="CW73" s="1284"/>
      <c r="CX73" s="1284"/>
      <c r="CY73" s="1284"/>
      <c r="CZ73" s="1284"/>
      <c r="DA73" s="1284"/>
      <c r="DB73" s="1284"/>
      <c r="DC73" s="1284"/>
    </row>
    <row r="74" spans="2:107" ht="13.5" x14ac:dyDescent="0.15">
      <c r="B74" s="366"/>
      <c r="G74" s="1291"/>
      <c r="H74" s="1291"/>
      <c r="I74" s="1291"/>
      <c r="J74" s="1291"/>
      <c r="K74" s="1296"/>
      <c r="L74" s="1296"/>
      <c r="M74" s="1296"/>
      <c r="N74" s="1296"/>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579</v>
      </c>
      <c r="BC75" s="1293"/>
      <c r="BD75" s="1293"/>
      <c r="BE75" s="1293"/>
      <c r="BF75" s="1293"/>
      <c r="BG75" s="1293"/>
      <c r="BH75" s="1293"/>
      <c r="BI75" s="1293"/>
      <c r="BJ75" s="1293"/>
      <c r="BK75" s="1293"/>
      <c r="BL75" s="1293"/>
      <c r="BM75" s="1293"/>
      <c r="BN75" s="1293"/>
      <c r="BO75" s="1293"/>
      <c r="BP75" s="1284">
        <v>10.7</v>
      </c>
      <c r="BQ75" s="1284"/>
      <c r="BR75" s="1284"/>
      <c r="BS75" s="1284"/>
      <c r="BT75" s="1284"/>
      <c r="BU75" s="1284"/>
      <c r="BV75" s="1284"/>
      <c r="BW75" s="1284"/>
      <c r="BX75" s="1284">
        <v>10.9</v>
      </c>
      <c r="BY75" s="1284"/>
      <c r="BZ75" s="1284"/>
      <c r="CA75" s="1284"/>
      <c r="CB75" s="1284"/>
      <c r="CC75" s="1284"/>
      <c r="CD75" s="1284"/>
      <c r="CE75" s="1284"/>
      <c r="CF75" s="1284">
        <v>11.2</v>
      </c>
      <c r="CG75" s="1284"/>
      <c r="CH75" s="1284"/>
      <c r="CI75" s="1284"/>
      <c r="CJ75" s="1284"/>
      <c r="CK75" s="1284"/>
      <c r="CL75" s="1284"/>
      <c r="CM75" s="1284"/>
      <c r="CN75" s="1284">
        <v>10.9</v>
      </c>
      <c r="CO75" s="1284"/>
      <c r="CP75" s="1284"/>
      <c r="CQ75" s="1284"/>
      <c r="CR75" s="1284"/>
      <c r="CS75" s="1284"/>
      <c r="CT75" s="1284"/>
      <c r="CU75" s="1284"/>
      <c r="CV75" s="1284">
        <v>10.7</v>
      </c>
      <c r="CW75" s="1284"/>
      <c r="CX75" s="1284"/>
      <c r="CY75" s="1284"/>
      <c r="CZ75" s="1284"/>
      <c r="DA75" s="1284"/>
      <c r="DB75" s="1284"/>
      <c r="DC75" s="1284"/>
    </row>
    <row r="76" spans="2:107" ht="13.5" x14ac:dyDescent="0.15">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366"/>
      <c r="G77" s="1287"/>
      <c r="H77" s="1287"/>
      <c r="I77" s="1287"/>
      <c r="J77" s="1287"/>
      <c r="K77" s="1296"/>
      <c r="L77" s="1296"/>
      <c r="M77" s="1296"/>
      <c r="N77" s="1296"/>
      <c r="AN77" s="1285" t="s">
        <v>581</v>
      </c>
      <c r="AO77" s="1285"/>
      <c r="AP77" s="1285"/>
      <c r="AQ77" s="1285"/>
      <c r="AR77" s="1285"/>
      <c r="AS77" s="1285"/>
      <c r="AT77" s="1285"/>
      <c r="AU77" s="1285"/>
      <c r="AV77" s="1285"/>
      <c r="AW77" s="1285"/>
      <c r="AX77" s="1285"/>
      <c r="AY77" s="1285"/>
      <c r="AZ77" s="1285"/>
      <c r="BA77" s="1285"/>
      <c r="BB77" s="1293" t="s">
        <v>580</v>
      </c>
      <c r="BC77" s="1293"/>
      <c r="BD77" s="1293"/>
      <c r="BE77" s="1293"/>
      <c r="BF77" s="1293"/>
      <c r="BG77" s="1293"/>
      <c r="BH77" s="1293"/>
      <c r="BI77" s="1293"/>
      <c r="BJ77" s="1293"/>
      <c r="BK77" s="1293"/>
      <c r="BL77" s="1293"/>
      <c r="BM77" s="1293"/>
      <c r="BN77" s="1293"/>
      <c r="BO77" s="1293"/>
      <c r="BP77" s="1284">
        <v>54.6</v>
      </c>
      <c r="BQ77" s="1284"/>
      <c r="BR77" s="1284"/>
      <c r="BS77" s="1284"/>
      <c r="BT77" s="1284"/>
      <c r="BU77" s="1284"/>
      <c r="BV77" s="1284"/>
      <c r="BW77" s="1284"/>
      <c r="BX77" s="1284">
        <v>48.7</v>
      </c>
      <c r="BY77" s="1284"/>
      <c r="BZ77" s="1284"/>
      <c r="CA77" s="1284"/>
      <c r="CB77" s="1284"/>
      <c r="CC77" s="1284"/>
      <c r="CD77" s="1284"/>
      <c r="CE77" s="1284"/>
      <c r="CF77" s="1284">
        <v>36.5</v>
      </c>
      <c r="CG77" s="1284"/>
      <c r="CH77" s="1284"/>
      <c r="CI77" s="1284"/>
      <c r="CJ77" s="1284"/>
      <c r="CK77" s="1284"/>
      <c r="CL77" s="1284"/>
      <c r="CM77" s="1284"/>
      <c r="CN77" s="1284">
        <v>32.9</v>
      </c>
      <c r="CO77" s="1284"/>
      <c r="CP77" s="1284"/>
      <c r="CQ77" s="1284"/>
      <c r="CR77" s="1284"/>
      <c r="CS77" s="1284"/>
      <c r="CT77" s="1284"/>
      <c r="CU77" s="1284"/>
      <c r="CV77" s="1284">
        <v>28.5</v>
      </c>
      <c r="CW77" s="1284"/>
      <c r="CX77" s="1284"/>
      <c r="CY77" s="1284"/>
      <c r="CZ77" s="1284"/>
      <c r="DA77" s="1284"/>
      <c r="DB77" s="1284"/>
      <c r="DC77" s="1284"/>
    </row>
    <row r="78" spans="2:107" ht="13.5" x14ac:dyDescent="0.15">
      <c r="B78" s="366"/>
      <c r="G78" s="1287"/>
      <c r="H78" s="1287"/>
      <c r="I78" s="1287"/>
      <c r="J78" s="1287"/>
      <c r="K78" s="1296"/>
      <c r="L78" s="1296"/>
      <c r="M78" s="1296"/>
      <c r="N78" s="1296"/>
      <c r="AN78" s="1285"/>
      <c r="AO78" s="1285"/>
      <c r="AP78" s="1285"/>
      <c r="AQ78" s="1285"/>
      <c r="AR78" s="1285"/>
      <c r="AS78" s="1285"/>
      <c r="AT78" s="1285"/>
      <c r="AU78" s="1285"/>
      <c r="AV78" s="1285"/>
      <c r="AW78" s="1285"/>
      <c r="AX78" s="1285"/>
      <c r="AY78" s="1285"/>
      <c r="AZ78" s="1285"/>
      <c r="BA78" s="1285"/>
      <c r="BB78" s="1293"/>
      <c r="BC78" s="1293"/>
      <c r="BD78" s="1293"/>
      <c r="BE78" s="1293"/>
      <c r="BF78" s="1293"/>
      <c r="BG78" s="1293"/>
      <c r="BH78" s="1293"/>
      <c r="BI78" s="1293"/>
      <c r="BJ78" s="1293"/>
      <c r="BK78" s="1293"/>
      <c r="BL78" s="1293"/>
      <c r="BM78" s="1293"/>
      <c r="BN78" s="1293"/>
      <c r="BO78" s="129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366"/>
      <c r="G79" s="1287"/>
      <c r="H79" s="1287"/>
      <c r="I79" s="1295"/>
      <c r="J79" s="1295"/>
      <c r="K79" s="1297"/>
      <c r="L79" s="1297"/>
      <c r="M79" s="1297"/>
      <c r="N79" s="1297"/>
      <c r="AN79" s="1285"/>
      <c r="AO79" s="1285"/>
      <c r="AP79" s="1285"/>
      <c r="AQ79" s="1285"/>
      <c r="AR79" s="1285"/>
      <c r="AS79" s="1285"/>
      <c r="AT79" s="1285"/>
      <c r="AU79" s="1285"/>
      <c r="AV79" s="1285"/>
      <c r="AW79" s="1285"/>
      <c r="AX79" s="1285"/>
      <c r="AY79" s="1285"/>
      <c r="AZ79" s="1285"/>
      <c r="BA79" s="1285"/>
      <c r="BB79" s="1293" t="s">
        <v>579</v>
      </c>
      <c r="BC79" s="1293"/>
      <c r="BD79" s="1293"/>
      <c r="BE79" s="1293"/>
      <c r="BF79" s="1293"/>
      <c r="BG79" s="1293"/>
      <c r="BH79" s="1293"/>
      <c r="BI79" s="1293"/>
      <c r="BJ79" s="1293"/>
      <c r="BK79" s="1293"/>
      <c r="BL79" s="1293"/>
      <c r="BM79" s="1293"/>
      <c r="BN79" s="1293"/>
      <c r="BO79" s="1293"/>
      <c r="BP79" s="1284">
        <v>11.2</v>
      </c>
      <c r="BQ79" s="1284"/>
      <c r="BR79" s="1284"/>
      <c r="BS79" s="1284"/>
      <c r="BT79" s="1284"/>
      <c r="BU79" s="1284"/>
      <c r="BV79" s="1284"/>
      <c r="BW79" s="1284"/>
      <c r="BX79" s="1284">
        <v>10.4</v>
      </c>
      <c r="BY79" s="1284"/>
      <c r="BZ79" s="1284"/>
      <c r="CA79" s="1284"/>
      <c r="CB79" s="1284"/>
      <c r="CC79" s="1284"/>
      <c r="CD79" s="1284"/>
      <c r="CE79" s="1284"/>
      <c r="CF79" s="1284">
        <v>9</v>
      </c>
      <c r="CG79" s="1284"/>
      <c r="CH79" s="1284"/>
      <c r="CI79" s="1284"/>
      <c r="CJ79" s="1284"/>
      <c r="CK79" s="1284"/>
      <c r="CL79" s="1284"/>
      <c r="CM79" s="1284"/>
      <c r="CN79" s="1284">
        <v>8.1999999999999993</v>
      </c>
      <c r="CO79" s="1284"/>
      <c r="CP79" s="1284"/>
      <c r="CQ79" s="1284"/>
      <c r="CR79" s="1284"/>
      <c r="CS79" s="1284"/>
      <c r="CT79" s="1284"/>
      <c r="CU79" s="1284"/>
      <c r="CV79" s="1284">
        <v>8</v>
      </c>
      <c r="CW79" s="1284"/>
      <c r="CX79" s="1284"/>
      <c r="CY79" s="1284"/>
      <c r="CZ79" s="1284"/>
      <c r="DA79" s="1284"/>
      <c r="DB79" s="1284"/>
      <c r="DC79" s="1284"/>
    </row>
    <row r="80" spans="2:107" ht="13.5" x14ac:dyDescent="0.15">
      <c r="B80" s="366"/>
      <c r="G80" s="1287"/>
      <c r="H80" s="1287"/>
      <c r="I80" s="1295"/>
      <c r="J80" s="1295"/>
      <c r="K80" s="1297"/>
      <c r="L80" s="1297"/>
      <c r="M80" s="1297"/>
      <c r="N80" s="1297"/>
      <c r="AN80" s="1285"/>
      <c r="AO80" s="1285"/>
      <c r="AP80" s="1285"/>
      <c r="AQ80" s="1285"/>
      <c r="AR80" s="1285"/>
      <c r="AS80" s="1285"/>
      <c r="AT80" s="1285"/>
      <c r="AU80" s="1285"/>
      <c r="AV80" s="1285"/>
      <c r="AW80" s="1285"/>
      <c r="AX80" s="1285"/>
      <c r="AY80" s="1285"/>
      <c r="AZ80" s="1285"/>
      <c r="BA80" s="1285"/>
      <c r="BB80" s="1293"/>
      <c r="BC80" s="1293"/>
      <c r="BD80" s="1293"/>
      <c r="BE80" s="1293"/>
      <c r="BF80" s="1293"/>
      <c r="BG80" s="1293"/>
      <c r="BH80" s="1293"/>
      <c r="BI80" s="1293"/>
      <c r="BJ80" s="1293"/>
      <c r="BK80" s="1293"/>
      <c r="BL80" s="1293"/>
      <c r="BM80" s="1293"/>
      <c r="BN80" s="1293"/>
      <c r="BO80" s="129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66q8u0p9bX2BfSWBQNCJKbtAcAb6QZxhlcjO8ko1q8yUGAZazFBzgh9KP1IhtRb/G1KgmhRol2e1Fwq1dVQJw==" saltValue="QVC2FSo7OevDdv3OMl1Ad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lDmZZ522AVrGyIjJuCJYs3xESbN7UJ8e+Wjj87VeTVJVIdSvaQKHK/YnVSnnVxvWHhoRa8ndAV+EQx2KKI+g==" saltValue="CBiUdFMEfUHOG2MFGYuS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oN9zwTacqiNGhtMKbWFa56PqzeTLeU3B+xZGpI0l69h7AtMC6OBXhlLfQ+plG+ogw9IniuGx0tfmRpY1ksFA==" saltValue="kc8qBpGxa1/h8bpFiFIN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85431</v>
      </c>
      <c r="E3" s="141"/>
      <c r="F3" s="142">
        <v>74444</v>
      </c>
      <c r="G3" s="143"/>
      <c r="H3" s="144"/>
    </row>
    <row r="4" spans="1:8" x14ac:dyDescent="0.15">
      <c r="A4" s="145"/>
      <c r="B4" s="146"/>
      <c r="C4" s="147"/>
      <c r="D4" s="148">
        <v>10236</v>
      </c>
      <c r="E4" s="149"/>
      <c r="F4" s="150">
        <v>34175</v>
      </c>
      <c r="G4" s="151"/>
      <c r="H4" s="152"/>
    </row>
    <row r="5" spans="1:8" x14ac:dyDescent="0.15">
      <c r="A5" s="133" t="s">
        <v>528</v>
      </c>
      <c r="B5" s="138"/>
      <c r="C5" s="139"/>
      <c r="D5" s="140">
        <v>93715</v>
      </c>
      <c r="E5" s="141"/>
      <c r="F5" s="142">
        <v>85205</v>
      </c>
      <c r="G5" s="143"/>
      <c r="H5" s="144"/>
    </row>
    <row r="6" spans="1:8" x14ac:dyDescent="0.15">
      <c r="A6" s="145"/>
      <c r="B6" s="146"/>
      <c r="C6" s="147"/>
      <c r="D6" s="148">
        <v>52158</v>
      </c>
      <c r="E6" s="149"/>
      <c r="F6" s="150">
        <v>38847</v>
      </c>
      <c r="G6" s="151"/>
      <c r="H6" s="152"/>
    </row>
    <row r="7" spans="1:8" x14ac:dyDescent="0.15">
      <c r="A7" s="133" t="s">
        <v>529</v>
      </c>
      <c r="B7" s="138"/>
      <c r="C7" s="139"/>
      <c r="D7" s="140">
        <v>98211</v>
      </c>
      <c r="E7" s="141"/>
      <c r="F7" s="142">
        <v>69469</v>
      </c>
      <c r="G7" s="143"/>
      <c r="H7" s="144"/>
    </row>
    <row r="8" spans="1:8" x14ac:dyDescent="0.15">
      <c r="A8" s="145"/>
      <c r="B8" s="146"/>
      <c r="C8" s="147"/>
      <c r="D8" s="148">
        <v>75829</v>
      </c>
      <c r="E8" s="149"/>
      <c r="F8" s="150">
        <v>38215</v>
      </c>
      <c r="G8" s="151"/>
      <c r="H8" s="152"/>
    </row>
    <row r="9" spans="1:8" x14ac:dyDescent="0.15">
      <c r="A9" s="133" t="s">
        <v>530</v>
      </c>
      <c r="B9" s="138"/>
      <c r="C9" s="139"/>
      <c r="D9" s="140">
        <v>39834</v>
      </c>
      <c r="E9" s="141"/>
      <c r="F9" s="142">
        <v>67293</v>
      </c>
      <c r="G9" s="143"/>
      <c r="H9" s="144"/>
    </row>
    <row r="10" spans="1:8" x14ac:dyDescent="0.15">
      <c r="A10" s="145"/>
      <c r="B10" s="146"/>
      <c r="C10" s="147"/>
      <c r="D10" s="148">
        <v>17847</v>
      </c>
      <c r="E10" s="149"/>
      <c r="F10" s="150">
        <v>35076</v>
      </c>
      <c r="G10" s="151"/>
      <c r="H10" s="152"/>
    </row>
    <row r="11" spans="1:8" x14ac:dyDescent="0.15">
      <c r="A11" s="133" t="s">
        <v>531</v>
      </c>
      <c r="B11" s="138"/>
      <c r="C11" s="139"/>
      <c r="D11" s="140">
        <v>30077</v>
      </c>
      <c r="E11" s="141"/>
      <c r="F11" s="142">
        <v>67343</v>
      </c>
      <c r="G11" s="143"/>
      <c r="H11" s="144"/>
    </row>
    <row r="12" spans="1:8" x14ac:dyDescent="0.15">
      <c r="A12" s="145"/>
      <c r="B12" s="146"/>
      <c r="C12" s="153"/>
      <c r="D12" s="148">
        <v>6227</v>
      </c>
      <c r="E12" s="149"/>
      <c r="F12" s="150">
        <v>32865</v>
      </c>
      <c r="G12" s="151"/>
      <c r="H12" s="152"/>
    </row>
    <row r="13" spans="1:8" x14ac:dyDescent="0.15">
      <c r="A13" s="133"/>
      <c r="B13" s="138"/>
      <c r="C13" s="154"/>
      <c r="D13" s="155">
        <v>69454</v>
      </c>
      <c r="E13" s="156"/>
      <c r="F13" s="157">
        <v>72751</v>
      </c>
      <c r="G13" s="158"/>
      <c r="H13" s="144"/>
    </row>
    <row r="14" spans="1:8" x14ac:dyDescent="0.15">
      <c r="A14" s="145"/>
      <c r="B14" s="146"/>
      <c r="C14" s="147"/>
      <c r="D14" s="148">
        <v>32459</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v>
      </c>
      <c r="C19" s="159">
        <f>ROUND(VALUE(SUBSTITUTE(実質収支比率等に係る経年分析!G$48,"▲","-")),2)</f>
        <v>5.83</v>
      </c>
      <c r="D19" s="159">
        <f>ROUND(VALUE(SUBSTITUTE(実質収支比率等に係る経年分析!H$48,"▲","-")),2)</f>
        <v>9.16</v>
      </c>
      <c r="E19" s="159">
        <f>ROUND(VALUE(SUBSTITUTE(実質収支比率等に係る経年分析!I$48,"▲","-")),2)</f>
        <v>7.18</v>
      </c>
      <c r="F19" s="159">
        <f>ROUND(VALUE(SUBSTITUTE(実質収支比率等に係る経年分析!J$48,"▲","-")),2)</f>
        <v>9.14</v>
      </c>
    </row>
    <row r="20" spans="1:11" x14ac:dyDescent="0.15">
      <c r="A20" s="159" t="s">
        <v>49</v>
      </c>
      <c r="B20" s="159">
        <f>ROUND(VALUE(SUBSTITUTE(実質収支比率等に係る経年分析!F$47,"▲","-")),2)</f>
        <v>48.19</v>
      </c>
      <c r="C20" s="159">
        <f>ROUND(VALUE(SUBSTITUTE(実質収支比率等に係る経年分析!G$47,"▲","-")),2)</f>
        <v>49.15</v>
      </c>
      <c r="D20" s="159">
        <f>ROUND(VALUE(SUBSTITUTE(実質収支比率等に係る経年分析!H$47,"▲","-")),2)</f>
        <v>36.08</v>
      </c>
      <c r="E20" s="159">
        <f>ROUND(VALUE(SUBSTITUTE(実質収支比率等に係る経年分析!I$47,"▲","-")),2)</f>
        <v>34.979999999999997</v>
      </c>
      <c r="F20" s="159">
        <f>ROUND(VALUE(SUBSTITUTE(実質収支比率等に係る経年分析!J$47,"▲","-")),2)</f>
        <v>30.46</v>
      </c>
    </row>
    <row r="21" spans="1:11" x14ac:dyDescent="0.15">
      <c r="A21" s="159" t="s">
        <v>50</v>
      </c>
      <c r="B21" s="159">
        <f>IF(ISNUMBER(VALUE(SUBSTITUTE(実質収支比率等に係る経年分析!F$49,"▲","-"))),ROUND(VALUE(SUBSTITUTE(実質収支比率等に係る経年分析!F$49,"▲","-")),2),NA())</f>
        <v>2.25</v>
      </c>
      <c r="C21" s="159">
        <f>IF(ISNUMBER(VALUE(SUBSTITUTE(実質収支比率等に係る経年分析!G$49,"▲","-"))),ROUND(VALUE(SUBSTITUTE(実質収支比率等に係る経年分析!G$49,"▲","-")),2),NA())</f>
        <v>-2.62</v>
      </c>
      <c r="D21" s="159">
        <f>IF(ISNUMBER(VALUE(SUBSTITUTE(実質収支比率等に係る経年分析!H$49,"▲","-"))),ROUND(VALUE(SUBSTITUTE(実質収支比率等に係る経年分析!H$49,"▲","-")),2),NA())</f>
        <v>-8.1</v>
      </c>
      <c r="E21" s="159">
        <f>IF(ISNUMBER(VALUE(SUBSTITUTE(実質収支比率等に係る経年分析!I$49,"▲","-"))),ROUND(VALUE(SUBSTITUTE(実質収支比率等に係る経年分析!I$49,"▲","-")),2),NA())</f>
        <v>-2.54</v>
      </c>
      <c r="F21" s="159">
        <f>IF(ISNUMBER(VALUE(SUBSTITUTE(実質収支比率等に係る経年分析!J$49,"▲","-"))),ROUND(VALUE(SUBSTITUTE(実質収支比率等に係る経年分析!J$49,"▲","-")),2),NA())</f>
        <v>-1.69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南東部開発事業特別会計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介護サービス事業会計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9.1300000000000008</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593</v>
      </c>
      <c r="E42" s="161"/>
      <c r="F42" s="161"/>
      <c r="G42" s="161">
        <f>'実質公債費比率（分子）の構造'!L$52</f>
        <v>618</v>
      </c>
      <c r="H42" s="161"/>
      <c r="I42" s="161"/>
      <c r="J42" s="161">
        <f>'実質公債費比率（分子）の構造'!M$52</f>
        <v>605</v>
      </c>
      <c r="K42" s="161"/>
      <c r="L42" s="161"/>
      <c r="M42" s="161">
        <f>'実質公債費比率（分子）の構造'!N$52</f>
        <v>629</v>
      </c>
      <c r="N42" s="161"/>
      <c r="O42" s="161"/>
      <c r="P42" s="161">
        <f>'実質公債費比率（分子）の構造'!O$52</f>
        <v>648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39</v>
      </c>
      <c r="C45" s="161"/>
      <c r="D45" s="161"/>
      <c r="E45" s="161">
        <f>'実質公債費比率（分子）の構造'!L$49</f>
        <v>43</v>
      </c>
      <c r="F45" s="161"/>
      <c r="G45" s="161"/>
      <c r="H45" s="161">
        <f>'実質公債費比率（分子）の構造'!M$49</f>
        <v>41</v>
      </c>
      <c r="I45" s="161"/>
      <c r="J45" s="161"/>
      <c r="K45" s="161">
        <f>'実質公債費比率（分子）の構造'!N$49</f>
        <v>39</v>
      </c>
      <c r="L45" s="161"/>
      <c r="M45" s="161"/>
      <c r="N45" s="161">
        <f>'実質公債費比率（分子）の構造'!O$49</f>
        <v>38</v>
      </c>
      <c r="O45" s="161"/>
      <c r="P45" s="161"/>
    </row>
    <row r="46" spans="1:16" x14ac:dyDescent="0.15">
      <c r="A46" s="161" t="s">
        <v>61</v>
      </c>
      <c r="B46" s="161">
        <f>'実質公債費比率（分子）の構造'!K$48</f>
        <v>356</v>
      </c>
      <c r="C46" s="161"/>
      <c r="D46" s="161"/>
      <c r="E46" s="161">
        <f>'実質公債費比率（分子）の構造'!L$48</f>
        <v>361</v>
      </c>
      <c r="F46" s="161"/>
      <c r="G46" s="161"/>
      <c r="H46" s="161">
        <f>'実質公債費比率（分子）の構造'!M$48</f>
        <v>395</v>
      </c>
      <c r="I46" s="161"/>
      <c r="J46" s="161"/>
      <c r="K46" s="161">
        <f>'実質公債費比率（分子）の構造'!N$48</f>
        <v>360</v>
      </c>
      <c r="L46" s="161"/>
      <c r="M46" s="161"/>
      <c r="N46" s="161">
        <f>'実質公債費比率（分子）の構造'!O$48</f>
        <v>366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557</v>
      </c>
      <c r="C49" s="161"/>
      <c r="D49" s="161"/>
      <c r="E49" s="161">
        <f>'実質公債費比率（分子）の構造'!L$45</f>
        <v>584</v>
      </c>
      <c r="F49" s="161"/>
      <c r="G49" s="161"/>
      <c r="H49" s="161">
        <f>'実質公債費比率（分子）の構造'!M$45</f>
        <v>572</v>
      </c>
      <c r="I49" s="161"/>
      <c r="J49" s="161"/>
      <c r="K49" s="161">
        <f>'実質公債費比率（分子）の構造'!N$45</f>
        <v>575</v>
      </c>
      <c r="L49" s="161"/>
      <c r="M49" s="161"/>
      <c r="N49" s="161">
        <f>'実質公債費比率（分子）の構造'!O$45</f>
        <v>612</v>
      </c>
      <c r="O49" s="161"/>
      <c r="P49" s="161"/>
    </row>
    <row r="50" spans="1:16" x14ac:dyDescent="0.15">
      <c r="A50" s="161" t="s">
        <v>65</v>
      </c>
      <c r="B50" s="161" t="e">
        <f>NA()</f>
        <v>#N/A</v>
      </c>
      <c r="C50" s="161">
        <f>IF(ISNUMBER('実質公債費比率（分子）の構造'!K$53),'実質公債費比率（分子）の構造'!K$53,NA())</f>
        <v>359</v>
      </c>
      <c r="D50" s="161" t="e">
        <f>NA()</f>
        <v>#N/A</v>
      </c>
      <c r="E50" s="161" t="e">
        <f>NA()</f>
        <v>#N/A</v>
      </c>
      <c r="F50" s="161">
        <f>IF(ISNUMBER('実質公債費比率（分子）の構造'!L$53),'実質公債費比率（分子）の構造'!L$53,NA())</f>
        <v>370</v>
      </c>
      <c r="G50" s="161" t="e">
        <f>NA()</f>
        <v>#N/A</v>
      </c>
      <c r="H50" s="161" t="e">
        <f>NA()</f>
        <v>#N/A</v>
      </c>
      <c r="I50" s="161">
        <f>IF(ISNUMBER('実質公債費比率（分子）の構造'!M$53),'実質公債費比率（分子）の構造'!M$53,NA())</f>
        <v>403</v>
      </c>
      <c r="J50" s="161" t="e">
        <f>NA()</f>
        <v>#N/A</v>
      </c>
      <c r="K50" s="161" t="e">
        <f>NA()</f>
        <v>#N/A</v>
      </c>
      <c r="L50" s="161">
        <f>IF(ISNUMBER('実質公債費比率（分子）の構造'!N$53),'実質公債費比率（分子）の構造'!N$53,NA())</f>
        <v>345</v>
      </c>
      <c r="M50" s="161" t="e">
        <f>NA()</f>
        <v>#N/A</v>
      </c>
      <c r="N50" s="161" t="e">
        <f>NA()</f>
        <v>#N/A</v>
      </c>
      <c r="O50" s="161">
        <f>IF(ISNUMBER('実質公債費比率（分子）の構造'!O$53),'実質公債費比率（分子）の構造'!O$53,NA())</f>
        <v>368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7135</v>
      </c>
      <c r="E56" s="160"/>
      <c r="F56" s="160"/>
      <c r="G56" s="160">
        <f>'将来負担比率（分子）の構造'!J$52</f>
        <v>7124</v>
      </c>
      <c r="H56" s="160"/>
      <c r="I56" s="160"/>
      <c r="J56" s="160">
        <f>'将来負担比率（分子）の構造'!K$52</f>
        <v>6935</v>
      </c>
      <c r="K56" s="160"/>
      <c r="L56" s="160"/>
      <c r="M56" s="160">
        <f>'将来負担比率（分子）の構造'!L$52</f>
        <v>6883</v>
      </c>
      <c r="N56" s="160"/>
      <c r="O56" s="160"/>
      <c r="P56" s="160">
        <f>'将来負担比率（分子）の構造'!M$52</f>
        <v>6812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3953</v>
      </c>
      <c r="E58" s="160"/>
      <c r="F58" s="160"/>
      <c r="G58" s="160">
        <f>'将来負担比率（分子）の構造'!J$50</f>
        <v>3653</v>
      </c>
      <c r="H58" s="160"/>
      <c r="I58" s="160"/>
      <c r="J58" s="160">
        <f>'将来負担比率（分子）の構造'!K$50</f>
        <v>3093</v>
      </c>
      <c r="K58" s="160"/>
      <c r="L58" s="160"/>
      <c r="M58" s="160">
        <f>'将来負担比率（分子）の構造'!L$50</f>
        <v>2956</v>
      </c>
      <c r="N58" s="160"/>
      <c r="O58" s="160"/>
      <c r="P58" s="160">
        <f>'将来負担比率（分子）の構造'!M$50</f>
        <v>2155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664</v>
      </c>
      <c r="C62" s="160"/>
      <c r="D62" s="160"/>
      <c r="E62" s="160">
        <f>'将来負担比率（分子）の構造'!J$45</f>
        <v>646</v>
      </c>
      <c r="F62" s="160"/>
      <c r="G62" s="160"/>
      <c r="H62" s="160">
        <f>'将来負担比率（分子）の構造'!K$45</f>
        <v>645</v>
      </c>
      <c r="I62" s="160"/>
      <c r="J62" s="160"/>
      <c r="K62" s="160">
        <f>'将来負担比率（分子）の構造'!L$45</f>
        <v>666</v>
      </c>
      <c r="L62" s="160"/>
      <c r="M62" s="160"/>
      <c r="N62" s="160">
        <f>'将来負担比率（分子）の構造'!M$45</f>
        <v>510</v>
      </c>
      <c r="O62" s="160"/>
      <c r="P62" s="160"/>
    </row>
    <row r="63" spans="1:16" x14ac:dyDescent="0.15">
      <c r="A63" s="160" t="s">
        <v>28</v>
      </c>
      <c r="B63" s="160">
        <f>'将来負担比率（分子）の構造'!I$44</f>
        <v>221</v>
      </c>
      <c r="C63" s="160"/>
      <c r="D63" s="160"/>
      <c r="E63" s="160">
        <f>'将来負担比率（分子）の構造'!J$44</f>
        <v>206</v>
      </c>
      <c r="F63" s="160"/>
      <c r="G63" s="160"/>
      <c r="H63" s="160">
        <f>'将来負担比率（分子）の構造'!K$44</f>
        <v>235</v>
      </c>
      <c r="I63" s="160"/>
      <c r="J63" s="160"/>
      <c r="K63" s="160">
        <f>'将来負担比率（分子）の構造'!L$44</f>
        <v>271</v>
      </c>
      <c r="L63" s="160"/>
      <c r="M63" s="160"/>
      <c r="N63" s="160">
        <f>'将来負担比率（分子）の構造'!M$44</f>
        <v>280</v>
      </c>
      <c r="O63" s="160"/>
      <c r="P63" s="160"/>
    </row>
    <row r="64" spans="1:16" x14ac:dyDescent="0.15">
      <c r="A64" s="160" t="s">
        <v>27</v>
      </c>
      <c r="B64" s="160">
        <f>'将来負担比率（分子）の構造'!I$43</f>
        <v>3832</v>
      </c>
      <c r="C64" s="160"/>
      <c r="D64" s="160"/>
      <c r="E64" s="160">
        <f>'将来負担比率（分子）の構造'!J$43</f>
        <v>3672</v>
      </c>
      <c r="F64" s="160"/>
      <c r="G64" s="160"/>
      <c r="H64" s="160">
        <f>'将来負担比率（分子）の構造'!K$43</f>
        <v>3542</v>
      </c>
      <c r="I64" s="160"/>
      <c r="J64" s="160"/>
      <c r="K64" s="160">
        <f>'将来負担比率（分子）の構造'!L$43</f>
        <v>3413</v>
      </c>
      <c r="L64" s="160"/>
      <c r="M64" s="160"/>
      <c r="N64" s="160">
        <f>'将来負担比率（分子）の構造'!M$43</f>
        <v>3567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6188</v>
      </c>
      <c r="C66" s="160"/>
      <c r="D66" s="160"/>
      <c r="E66" s="160">
        <f>'将来負担比率（分子）の構造'!J$41</f>
        <v>6786</v>
      </c>
      <c r="F66" s="160"/>
      <c r="G66" s="160"/>
      <c r="H66" s="160">
        <f>'将来負担比率（分子）の構造'!K$41</f>
        <v>7540</v>
      </c>
      <c r="I66" s="160"/>
      <c r="J66" s="160"/>
      <c r="K66" s="160">
        <f>'将来負担比率（分子）の構造'!L$41</f>
        <v>7545</v>
      </c>
      <c r="L66" s="160"/>
      <c r="M66" s="160"/>
      <c r="N66" s="160">
        <f>'将来負担比率（分子）の構造'!M$41</f>
        <v>7544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532</v>
      </c>
      <c r="G67" s="160" t="e">
        <f>NA()</f>
        <v>#N/A</v>
      </c>
      <c r="H67" s="160" t="e">
        <f>NA()</f>
        <v>#N/A</v>
      </c>
      <c r="I67" s="160">
        <f>IF(ISNUMBER('将来負担比率（分子）の構造'!K$53), IF('将来負担比率（分子）の構造'!K$53 &lt; 0, 0, '将来負担比率（分子）の構造'!K$53), NA())</f>
        <v>1934</v>
      </c>
      <c r="J67" s="160" t="e">
        <f>NA()</f>
        <v>#N/A</v>
      </c>
      <c r="K67" s="160" t="e">
        <f>NA()</f>
        <v>#N/A</v>
      </c>
      <c r="L67" s="160">
        <f>IF(ISNUMBER('将来負担比率（分子）の構造'!L$53), IF('将来負担比率（分子）の構造'!L$53 &lt; 0, 0, '将来負担比率（分子）の構造'!L$53), NA())</f>
        <v>2055</v>
      </c>
      <c r="M67" s="160" t="e">
        <f>NA()</f>
        <v>#N/A</v>
      </c>
      <c r="N67" s="160" t="e">
        <f>NA()</f>
        <v>#N/A</v>
      </c>
      <c r="O67" s="160">
        <f>IF(ISNUMBER('将来負担比率（分子）の構造'!M$53), IF('将来負担比率（分子）の構造'!M$53 &lt; 0, 0, '将来負担比率（分子）の構造'!M$53), NA())</f>
        <v>2934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1455</v>
      </c>
      <c r="C72" s="164">
        <f>基金残高に係る経年分析!G55</f>
        <v>1427</v>
      </c>
      <c r="D72" s="164">
        <f>基金残高に係る経年分析!H55</f>
        <v>1269</v>
      </c>
    </row>
    <row r="73" spans="1:16" x14ac:dyDescent="0.15">
      <c r="A73" s="163" t="s">
        <v>72</v>
      </c>
      <c r="B73" s="164">
        <f>基金残高に係る経年分析!F56</f>
        <v>45</v>
      </c>
      <c r="C73" s="164">
        <f>基金残高に係る経年分析!G56</f>
        <v>45</v>
      </c>
      <c r="D73" s="164">
        <f>基金残高に係る経年分析!H56</f>
        <v>45</v>
      </c>
    </row>
    <row r="74" spans="1:16" x14ac:dyDescent="0.15">
      <c r="A74" s="163" t="s">
        <v>73</v>
      </c>
      <c r="B74" s="164">
        <f>基金残高に係る経年分析!F57</f>
        <v>786</v>
      </c>
      <c r="C74" s="164">
        <f>基金残高に係る経年分析!G57</f>
        <v>651</v>
      </c>
      <c r="D74" s="164">
        <f>基金残高に係る経年分析!H57</f>
        <v>555</v>
      </c>
    </row>
  </sheetData>
  <sheetProtection algorithmName="SHA-512" hashValue="ngOhyOpyFd5zwRtePZNSQM9+Ih3egA7Q2Qo16yaPu1P4gB+FgQ4k6DlPwbM5FGgG9eJ3fLeg9HMRlnvUl+LyYg==" saltValue="+Jdk8TWPDDtGotryCxMx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2304769</v>
      </c>
      <c r="S5" s="649"/>
      <c r="T5" s="649"/>
      <c r="U5" s="649"/>
      <c r="V5" s="649"/>
      <c r="W5" s="649"/>
      <c r="X5" s="649"/>
      <c r="Y5" s="650"/>
      <c r="Z5" s="651">
        <v>30.9</v>
      </c>
      <c r="AA5" s="651"/>
      <c r="AB5" s="651"/>
      <c r="AC5" s="651"/>
      <c r="AD5" s="652">
        <v>2304769</v>
      </c>
      <c r="AE5" s="652"/>
      <c r="AF5" s="652"/>
      <c r="AG5" s="652"/>
      <c r="AH5" s="652"/>
      <c r="AI5" s="652"/>
      <c r="AJ5" s="652"/>
      <c r="AK5" s="652"/>
      <c r="AL5" s="653">
        <v>58.7</v>
      </c>
      <c r="AM5" s="654"/>
      <c r="AN5" s="654"/>
      <c r="AO5" s="655"/>
      <c r="AP5" s="645" t="s">
        <v>218</v>
      </c>
      <c r="AQ5" s="646"/>
      <c r="AR5" s="646"/>
      <c r="AS5" s="646"/>
      <c r="AT5" s="646"/>
      <c r="AU5" s="646"/>
      <c r="AV5" s="646"/>
      <c r="AW5" s="646"/>
      <c r="AX5" s="646"/>
      <c r="AY5" s="646"/>
      <c r="AZ5" s="646"/>
      <c r="BA5" s="646"/>
      <c r="BB5" s="646"/>
      <c r="BC5" s="646"/>
      <c r="BD5" s="646"/>
      <c r="BE5" s="646"/>
      <c r="BF5" s="647"/>
      <c r="BG5" s="659">
        <v>2304769</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48318</v>
      </c>
      <c r="S6" s="660"/>
      <c r="T6" s="660"/>
      <c r="U6" s="660"/>
      <c r="V6" s="660"/>
      <c r="W6" s="660"/>
      <c r="X6" s="660"/>
      <c r="Y6" s="661"/>
      <c r="Z6" s="662">
        <v>0.6</v>
      </c>
      <c r="AA6" s="662"/>
      <c r="AB6" s="662"/>
      <c r="AC6" s="662"/>
      <c r="AD6" s="663">
        <v>48318</v>
      </c>
      <c r="AE6" s="663"/>
      <c r="AF6" s="663"/>
      <c r="AG6" s="663"/>
      <c r="AH6" s="663"/>
      <c r="AI6" s="663"/>
      <c r="AJ6" s="663"/>
      <c r="AK6" s="663"/>
      <c r="AL6" s="664">
        <v>1.2</v>
      </c>
      <c r="AM6" s="665"/>
      <c r="AN6" s="665"/>
      <c r="AO6" s="666"/>
      <c r="AP6" s="656" t="s">
        <v>224</v>
      </c>
      <c r="AQ6" s="657"/>
      <c r="AR6" s="657"/>
      <c r="AS6" s="657"/>
      <c r="AT6" s="657"/>
      <c r="AU6" s="657"/>
      <c r="AV6" s="657"/>
      <c r="AW6" s="657"/>
      <c r="AX6" s="657"/>
      <c r="AY6" s="657"/>
      <c r="AZ6" s="657"/>
      <c r="BA6" s="657"/>
      <c r="BB6" s="657"/>
      <c r="BC6" s="657"/>
      <c r="BD6" s="657"/>
      <c r="BE6" s="657"/>
      <c r="BF6" s="658"/>
      <c r="BG6" s="659">
        <v>2304769</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63711</v>
      </c>
      <c r="CS6" s="660"/>
      <c r="CT6" s="660"/>
      <c r="CU6" s="660"/>
      <c r="CV6" s="660"/>
      <c r="CW6" s="660"/>
      <c r="CX6" s="660"/>
      <c r="CY6" s="661"/>
      <c r="CZ6" s="653">
        <v>0.9</v>
      </c>
      <c r="DA6" s="654"/>
      <c r="DB6" s="654"/>
      <c r="DC6" s="673"/>
      <c r="DD6" s="668" t="s">
        <v>219</v>
      </c>
      <c r="DE6" s="660"/>
      <c r="DF6" s="660"/>
      <c r="DG6" s="660"/>
      <c r="DH6" s="660"/>
      <c r="DI6" s="660"/>
      <c r="DJ6" s="660"/>
      <c r="DK6" s="660"/>
      <c r="DL6" s="660"/>
      <c r="DM6" s="660"/>
      <c r="DN6" s="660"/>
      <c r="DO6" s="660"/>
      <c r="DP6" s="661"/>
      <c r="DQ6" s="668">
        <v>63711</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6095</v>
      </c>
      <c r="S7" s="660"/>
      <c r="T7" s="660"/>
      <c r="U7" s="660"/>
      <c r="V7" s="660"/>
      <c r="W7" s="660"/>
      <c r="X7" s="660"/>
      <c r="Y7" s="661"/>
      <c r="Z7" s="662">
        <v>0.1</v>
      </c>
      <c r="AA7" s="662"/>
      <c r="AB7" s="662"/>
      <c r="AC7" s="662"/>
      <c r="AD7" s="663">
        <v>6095</v>
      </c>
      <c r="AE7" s="663"/>
      <c r="AF7" s="663"/>
      <c r="AG7" s="663"/>
      <c r="AH7" s="663"/>
      <c r="AI7" s="663"/>
      <c r="AJ7" s="663"/>
      <c r="AK7" s="663"/>
      <c r="AL7" s="664">
        <v>0.2</v>
      </c>
      <c r="AM7" s="665"/>
      <c r="AN7" s="665"/>
      <c r="AO7" s="666"/>
      <c r="AP7" s="656" t="s">
        <v>227</v>
      </c>
      <c r="AQ7" s="657"/>
      <c r="AR7" s="657"/>
      <c r="AS7" s="657"/>
      <c r="AT7" s="657"/>
      <c r="AU7" s="657"/>
      <c r="AV7" s="657"/>
      <c r="AW7" s="657"/>
      <c r="AX7" s="657"/>
      <c r="AY7" s="657"/>
      <c r="AZ7" s="657"/>
      <c r="BA7" s="657"/>
      <c r="BB7" s="657"/>
      <c r="BC7" s="657"/>
      <c r="BD7" s="657"/>
      <c r="BE7" s="657"/>
      <c r="BF7" s="658"/>
      <c r="BG7" s="659">
        <v>1100005</v>
      </c>
      <c r="BH7" s="660"/>
      <c r="BI7" s="660"/>
      <c r="BJ7" s="660"/>
      <c r="BK7" s="660"/>
      <c r="BL7" s="660"/>
      <c r="BM7" s="660"/>
      <c r="BN7" s="661"/>
      <c r="BO7" s="662">
        <v>47.7</v>
      </c>
      <c r="BP7" s="662"/>
      <c r="BQ7" s="662"/>
      <c r="BR7" s="662"/>
      <c r="BS7" s="663" t="s">
        <v>228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875970</v>
      </c>
      <c r="CS7" s="660"/>
      <c r="CT7" s="660"/>
      <c r="CU7" s="660"/>
      <c r="CV7" s="660"/>
      <c r="CW7" s="660"/>
      <c r="CX7" s="660"/>
      <c r="CY7" s="661"/>
      <c r="CZ7" s="662">
        <v>12.4</v>
      </c>
      <c r="DA7" s="662"/>
      <c r="DB7" s="662"/>
      <c r="DC7" s="662"/>
      <c r="DD7" s="668">
        <v>6316</v>
      </c>
      <c r="DE7" s="660"/>
      <c r="DF7" s="660"/>
      <c r="DG7" s="660"/>
      <c r="DH7" s="660"/>
      <c r="DI7" s="660"/>
      <c r="DJ7" s="660"/>
      <c r="DK7" s="660"/>
      <c r="DL7" s="660"/>
      <c r="DM7" s="660"/>
      <c r="DN7" s="660"/>
      <c r="DO7" s="660"/>
      <c r="DP7" s="661"/>
      <c r="DQ7" s="668">
        <v>817404</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11990</v>
      </c>
      <c r="S8" s="660"/>
      <c r="T8" s="660"/>
      <c r="U8" s="660"/>
      <c r="V8" s="660"/>
      <c r="W8" s="660"/>
      <c r="X8" s="660"/>
      <c r="Y8" s="661"/>
      <c r="Z8" s="662">
        <v>0.2</v>
      </c>
      <c r="AA8" s="662"/>
      <c r="AB8" s="662"/>
      <c r="AC8" s="662"/>
      <c r="AD8" s="663">
        <v>11990</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31584</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2168538</v>
      </c>
      <c r="CS8" s="660"/>
      <c r="CT8" s="660"/>
      <c r="CU8" s="660"/>
      <c r="CV8" s="660"/>
      <c r="CW8" s="660"/>
      <c r="CX8" s="660"/>
      <c r="CY8" s="661"/>
      <c r="CZ8" s="662">
        <v>30.7</v>
      </c>
      <c r="DA8" s="662"/>
      <c r="DB8" s="662"/>
      <c r="DC8" s="662"/>
      <c r="DD8" s="668" t="s">
        <v>219</v>
      </c>
      <c r="DE8" s="660"/>
      <c r="DF8" s="660"/>
      <c r="DG8" s="660"/>
      <c r="DH8" s="660"/>
      <c r="DI8" s="660"/>
      <c r="DJ8" s="660"/>
      <c r="DK8" s="660"/>
      <c r="DL8" s="660"/>
      <c r="DM8" s="660"/>
      <c r="DN8" s="660"/>
      <c r="DO8" s="660"/>
      <c r="DP8" s="661"/>
      <c r="DQ8" s="668">
        <v>1212578</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13966</v>
      </c>
      <c r="S9" s="660"/>
      <c r="T9" s="660"/>
      <c r="U9" s="660"/>
      <c r="V9" s="660"/>
      <c r="W9" s="660"/>
      <c r="X9" s="660"/>
      <c r="Y9" s="661"/>
      <c r="Z9" s="662">
        <v>0.2</v>
      </c>
      <c r="AA9" s="662"/>
      <c r="AB9" s="662"/>
      <c r="AC9" s="662"/>
      <c r="AD9" s="663">
        <v>13966</v>
      </c>
      <c r="AE9" s="663"/>
      <c r="AF9" s="663"/>
      <c r="AG9" s="663"/>
      <c r="AH9" s="663"/>
      <c r="AI9" s="663"/>
      <c r="AJ9" s="663"/>
      <c r="AK9" s="663"/>
      <c r="AL9" s="664">
        <v>0.4</v>
      </c>
      <c r="AM9" s="665"/>
      <c r="AN9" s="665"/>
      <c r="AO9" s="666"/>
      <c r="AP9" s="656" t="s">
        <v>234</v>
      </c>
      <c r="AQ9" s="657"/>
      <c r="AR9" s="657"/>
      <c r="AS9" s="657"/>
      <c r="AT9" s="657"/>
      <c r="AU9" s="657"/>
      <c r="AV9" s="657"/>
      <c r="AW9" s="657"/>
      <c r="AX9" s="657"/>
      <c r="AY9" s="657"/>
      <c r="AZ9" s="657"/>
      <c r="BA9" s="657"/>
      <c r="BB9" s="657"/>
      <c r="BC9" s="657"/>
      <c r="BD9" s="657"/>
      <c r="BE9" s="657"/>
      <c r="BF9" s="658"/>
      <c r="BG9" s="659">
        <v>963872</v>
      </c>
      <c r="BH9" s="660"/>
      <c r="BI9" s="660"/>
      <c r="BJ9" s="660"/>
      <c r="BK9" s="660"/>
      <c r="BL9" s="660"/>
      <c r="BM9" s="660"/>
      <c r="BN9" s="661"/>
      <c r="BO9" s="662">
        <v>41.8</v>
      </c>
      <c r="BP9" s="662"/>
      <c r="BQ9" s="662"/>
      <c r="BR9" s="662"/>
      <c r="BS9" s="668" t="s">
        <v>122</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422874</v>
      </c>
      <c r="CS9" s="660"/>
      <c r="CT9" s="660"/>
      <c r="CU9" s="660"/>
      <c r="CV9" s="660"/>
      <c r="CW9" s="660"/>
      <c r="CX9" s="660"/>
      <c r="CY9" s="661"/>
      <c r="CZ9" s="662">
        <v>6</v>
      </c>
      <c r="DA9" s="662"/>
      <c r="DB9" s="662"/>
      <c r="DC9" s="662"/>
      <c r="DD9" s="668">
        <v>12905</v>
      </c>
      <c r="DE9" s="660"/>
      <c r="DF9" s="660"/>
      <c r="DG9" s="660"/>
      <c r="DH9" s="660"/>
      <c r="DI9" s="660"/>
      <c r="DJ9" s="660"/>
      <c r="DK9" s="660"/>
      <c r="DL9" s="660"/>
      <c r="DM9" s="660"/>
      <c r="DN9" s="660"/>
      <c r="DO9" s="660"/>
      <c r="DP9" s="661"/>
      <c r="DQ9" s="668">
        <v>369327</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219</v>
      </c>
      <c r="AE10" s="663"/>
      <c r="AF10" s="663"/>
      <c r="AG10" s="663"/>
      <c r="AH10" s="663"/>
      <c r="AI10" s="663"/>
      <c r="AJ10" s="663"/>
      <c r="AK10" s="663"/>
      <c r="AL10" s="664" t="s">
        <v>122</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49910</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13061</v>
      </c>
      <c r="CS10" s="660"/>
      <c r="CT10" s="660"/>
      <c r="CU10" s="660"/>
      <c r="CV10" s="660"/>
      <c r="CW10" s="660"/>
      <c r="CX10" s="660"/>
      <c r="CY10" s="661"/>
      <c r="CZ10" s="662">
        <v>0.2</v>
      </c>
      <c r="DA10" s="662"/>
      <c r="DB10" s="662"/>
      <c r="DC10" s="662"/>
      <c r="DD10" s="668">
        <v>347</v>
      </c>
      <c r="DE10" s="660"/>
      <c r="DF10" s="660"/>
      <c r="DG10" s="660"/>
      <c r="DH10" s="660"/>
      <c r="DI10" s="660"/>
      <c r="DJ10" s="660"/>
      <c r="DK10" s="660"/>
      <c r="DL10" s="660"/>
      <c r="DM10" s="660"/>
      <c r="DN10" s="660"/>
      <c r="DO10" s="660"/>
      <c r="DP10" s="661"/>
      <c r="DQ10" s="668">
        <v>13001</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219</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54639</v>
      </c>
      <c r="BH11" s="660"/>
      <c r="BI11" s="660"/>
      <c r="BJ11" s="660"/>
      <c r="BK11" s="660"/>
      <c r="BL11" s="660"/>
      <c r="BM11" s="660"/>
      <c r="BN11" s="661"/>
      <c r="BO11" s="662">
        <v>2.4</v>
      </c>
      <c r="BP11" s="662"/>
      <c r="BQ11" s="662"/>
      <c r="BR11" s="662"/>
      <c r="BS11" s="668" t="s">
        <v>122</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26026</v>
      </c>
      <c r="CS11" s="660"/>
      <c r="CT11" s="660"/>
      <c r="CU11" s="660"/>
      <c r="CV11" s="660"/>
      <c r="CW11" s="660"/>
      <c r="CX11" s="660"/>
      <c r="CY11" s="661"/>
      <c r="CZ11" s="662">
        <v>0.4</v>
      </c>
      <c r="DA11" s="662"/>
      <c r="DB11" s="662"/>
      <c r="DC11" s="662"/>
      <c r="DD11" s="668">
        <v>5508</v>
      </c>
      <c r="DE11" s="660"/>
      <c r="DF11" s="660"/>
      <c r="DG11" s="660"/>
      <c r="DH11" s="660"/>
      <c r="DI11" s="660"/>
      <c r="DJ11" s="660"/>
      <c r="DK11" s="660"/>
      <c r="DL11" s="660"/>
      <c r="DM11" s="660"/>
      <c r="DN11" s="660"/>
      <c r="DO11" s="660"/>
      <c r="DP11" s="661"/>
      <c r="DQ11" s="668">
        <v>20215</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294779</v>
      </c>
      <c r="S12" s="660"/>
      <c r="T12" s="660"/>
      <c r="U12" s="660"/>
      <c r="V12" s="660"/>
      <c r="W12" s="660"/>
      <c r="X12" s="660"/>
      <c r="Y12" s="661"/>
      <c r="Z12" s="662">
        <v>4</v>
      </c>
      <c r="AA12" s="662"/>
      <c r="AB12" s="662"/>
      <c r="AC12" s="662"/>
      <c r="AD12" s="663">
        <v>294779</v>
      </c>
      <c r="AE12" s="663"/>
      <c r="AF12" s="663"/>
      <c r="AG12" s="663"/>
      <c r="AH12" s="663"/>
      <c r="AI12" s="663"/>
      <c r="AJ12" s="663"/>
      <c r="AK12" s="663"/>
      <c r="AL12" s="664">
        <v>7.5</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1046145</v>
      </c>
      <c r="BH12" s="660"/>
      <c r="BI12" s="660"/>
      <c r="BJ12" s="660"/>
      <c r="BK12" s="660"/>
      <c r="BL12" s="660"/>
      <c r="BM12" s="660"/>
      <c r="BN12" s="661"/>
      <c r="BO12" s="662">
        <v>45.4</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20727</v>
      </c>
      <c r="CS12" s="660"/>
      <c r="CT12" s="660"/>
      <c r="CU12" s="660"/>
      <c r="CV12" s="660"/>
      <c r="CW12" s="660"/>
      <c r="CX12" s="660"/>
      <c r="CY12" s="661"/>
      <c r="CZ12" s="662">
        <v>0.3</v>
      </c>
      <c r="DA12" s="662"/>
      <c r="DB12" s="662"/>
      <c r="DC12" s="662"/>
      <c r="DD12" s="668" t="s">
        <v>122</v>
      </c>
      <c r="DE12" s="660"/>
      <c r="DF12" s="660"/>
      <c r="DG12" s="660"/>
      <c r="DH12" s="660"/>
      <c r="DI12" s="660"/>
      <c r="DJ12" s="660"/>
      <c r="DK12" s="660"/>
      <c r="DL12" s="660"/>
      <c r="DM12" s="660"/>
      <c r="DN12" s="660"/>
      <c r="DO12" s="660"/>
      <c r="DP12" s="661"/>
      <c r="DQ12" s="668">
        <v>20675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219</v>
      </c>
      <c r="S13" s="660"/>
      <c r="T13" s="660"/>
      <c r="U13" s="660"/>
      <c r="V13" s="660"/>
      <c r="W13" s="660"/>
      <c r="X13" s="660"/>
      <c r="Y13" s="661"/>
      <c r="Z13" s="662" t="s">
        <v>219</v>
      </c>
      <c r="AA13" s="662"/>
      <c r="AB13" s="662"/>
      <c r="AC13" s="662"/>
      <c r="AD13" s="663" t="s">
        <v>122</v>
      </c>
      <c r="AE13" s="663"/>
      <c r="AF13" s="663"/>
      <c r="AG13" s="663"/>
      <c r="AH13" s="663"/>
      <c r="AI13" s="663"/>
      <c r="AJ13" s="663"/>
      <c r="AK13" s="663"/>
      <c r="AL13" s="664" t="s">
        <v>122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1018932</v>
      </c>
      <c r="BH13" s="660"/>
      <c r="BI13" s="660"/>
      <c r="BJ13" s="660"/>
      <c r="BK13" s="660"/>
      <c r="BL13" s="660"/>
      <c r="BM13" s="660"/>
      <c r="BN13" s="661"/>
      <c r="BO13" s="662">
        <v>44.2</v>
      </c>
      <c r="BP13" s="662"/>
      <c r="BQ13" s="662"/>
      <c r="BR13" s="662"/>
      <c r="BS13" s="668" t="s">
        <v>122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1810375</v>
      </c>
      <c r="CS13" s="660"/>
      <c r="CT13" s="660"/>
      <c r="CU13" s="660"/>
      <c r="CV13" s="660"/>
      <c r="CW13" s="660"/>
      <c r="CX13" s="660"/>
      <c r="CY13" s="661"/>
      <c r="CZ13" s="662">
        <v>25.6</v>
      </c>
      <c r="DA13" s="662"/>
      <c r="DB13" s="662"/>
      <c r="DC13" s="662"/>
      <c r="DD13" s="668">
        <v>408917</v>
      </c>
      <c r="DE13" s="660"/>
      <c r="DF13" s="660"/>
      <c r="DG13" s="660"/>
      <c r="DH13" s="660"/>
      <c r="DI13" s="660"/>
      <c r="DJ13" s="660"/>
      <c r="DK13" s="660"/>
      <c r="DL13" s="660"/>
      <c r="DM13" s="660"/>
      <c r="DN13" s="660"/>
      <c r="DO13" s="660"/>
      <c r="DP13" s="661"/>
      <c r="DQ13" s="668">
        <v>736326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219</v>
      </c>
      <c r="AA14" s="662"/>
      <c r="AB14" s="662"/>
      <c r="AC14" s="662"/>
      <c r="AD14" s="663" t="s">
        <v>219</v>
      </c>
      <c r="AE14" s="663"/>
      <c r="AF14" s="663"/>
      <c r="AG14" s="663"/>
      <c r="AH14" s="663"/>
      <c r="AI14" s="663"/>
      <c r="AJ14" s="663"/>
      <c r="AK14" s="663"/>
      <c r="AL14" s="664" t="s">
        <v>219</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42747</v>
      </c>
      <c r="BH14" s="660"/>
      <c r="BI14" s="660"/>
      <c r="BJ14" s="660"/>
      <c r="BK14" s="660"/>
      <c r="BL14" s="660"/>
      <c r="BM14" s="660"/>
      <c r="BN14" s="661"/>
      <c r="BO14" s="662">
        <v>1.9</v>
      </c>
      <c r="BP14" s="662"/>
      <c r="BQ14" s="662"/>
      <c r="BR14" s="662"/>
      <c r="BS14" s="668" t="s">
        <v>219</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412504</v>
      </c>
      <c r="CS14" s="660"/>
      <c r="CT14" s="660"/>
      <c r="CU14" s="660"/>
      <c r="CV14" s="660"/>
      <c r="CW14" s="660"/>
      <c r="CX14" s="660"/>
      <c r="CY14" s="661"/>
      <c r="CZ14" s="662">
        <v>5.8</v>
      </c>
      <c r="DA14" s="662"/>
      <c r="DB14" s="662"/>
      <c r="DC14" s="662"/>
      <c r="DD14" s="668">
        <v>2743</v>
      </c>
      <c r="DE14" s="660"/>
      <c r="DF14" s="660"/>
      <c r="DG14" s="660"/>
      <c r="DH14" s="660"/>
      <c r="DI14" s="660"/>
      <c r="DJ14" s="660"/>
      <c r="DK14" s="660"/>
      <c r="DL14" s="660"/>
      <c r="DM14" s="660"/>
      <c r="DN14" s="660"/>
      <c r="DO14" s="660"/>
      <c r="DP14" s="661"/>
      <c r="DQ14" s="668">
        <v>322347</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14884</v>
      </c>
      <c r="S15" s="660"/>
      <c r="T15" s="660"/>
      <c r="U15" s="660"/>
      <c r="V15" s="660"/>
      <c r="W15" s="660"/>
      <c r="X15" s="660"/>
      <c r="Y15" s="661"/>
      <c r="Z15" s="662">
        <v>0.2</v>
      </c>
      <c r="AA15" s="662"/>
      <c r="AB15" s="662"/>
      <c r="AC15" s="662"/>
      <c r="AD15" s="663">
        <v>14884</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115872</v>
      </c>
      <c r="BH15" s="660"/>
      <c r="BI15" s="660"/>
      <c r="BJ15" s="660"/>
      <c r="BK15" s="660"/>
      <c r="BL15" s="660"/>
      <c r="BM15" s="660"/>
      <c r="BN15" s="661"/>
      <c r="BO15" s="662">
        <v>5</v>
      </c>
      <c r="BP15" s="662"/>
      <c r="BQ15" s="662"/>
      <c r="BR15" s="662"/>
      <c r="BS15" s="668" t="s">
        <v>219</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634274</v>
      </c>
      <c r="CS15" s="660"/>
      <c r="CT15" s="660"/>
      <c r="CU15" s="660"/>
      <c r="CV15" s="660"/>
      <c r="CW15" s="660"/>
      <c r="CX15" s="660"/>
      <c r="CY15" s="661"/>
      <c r="CZ15" s="662">
        <v>9</v>
      </c>
      <c r="DA15" s="662"/>
      <c r="DB15" s="662"/>
      <c r="DC15" s="662"/>
      <c r="DD15" s="668">
        <v>119984</v>
      </c>
      <c r="DE15" s="660"/>
      <c r="DF15" s="660"/>
      <c r="DG15" s="660"/>
      <c r="DH15" s="660"/>
      <c r="DI15" s="660"/>
      <c r="DJ15" s="660"/>
      <c r="DK15" s="660"/>
      <c r="DL15" s="660"/>
      <c r="DM15" s="660"/>
      <c r="DN15" s="660"/>
      <c r="DO15" s="660"/>
      <c r="DP15" s="661"/>
      <c r="DQ15" s="668">
        <v>481507</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219</v>
      </c>
      <c r="AA16" s="662"/>
      <c r="AB16" s="662"/>
      <c r="AC16" s="662"/>
      <c r="AD16" s="663" t="s">
        <v>122</v>
      </c>
      <c r="AE16" s="663"/>
      <c r="AF16" s="663"/>
      <c r="AG16" s="663"/>
      <c r="AH16" s="663"/>
      <c r="AI16" s="663"/>
      <c r="AJ16" s="663"/>
      <c r="AK16" s="663"/>
      <c r="AL16" s="664" t="s">
        <v>219</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219</v>
      </c>
      <c r="DA16" s="662"/>
      <c r="DB16" s="662"/>
      <c r="DC16" s="662"/>
      <c r="DD16" s="668" t="s">
        <v>219</v>
      </c>
      <c r="DE16" s="660"/>
      <c r="DF16" s="660"/>
      <c r="DG16" s="660"/>
      <c r="DH16" s="660"/>
      <c r="DI16" s="660"/>
      <c r="DJ16" s="660"/>
      <c r="DK16" s="660"/>
      <c r="DL16" s="660"/>
      <c r="DM16" s="660"/>
      <c r="DN16" s="660"/>
      <c r="DO16" s="660"/>
      <c r="DP16" s="661"/>
      <c r="DQ16" s="668" t="s">
        <v>219</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14126</v>
      </c>
      <c r="S17" s="660"/>
      <c r="T17" s="660"/>
      <c r="U17" s="660"/>
      <c r="V17" s="660"/>
      <c r="W17" s="660"/>
      <c r="X17" s="660"/>
      <c r="Y17" s="661"/>
      <c r="Z17" s="662">
        <v>0.2</v>
      </c>
      <c r="AA17" s="662"/>
      <c r="AB17" s="662"/>
      <c r="AC17" s="662"/>
      <c r="AD17" s="663">
        <v>14126</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612047</v>
      </c>
      <c r="CS17" s="660"/>
      <c r="CT17" s="660"/>
      <c r="CU17" s="660"/>
      <c r="CV17" s="660"/>
      <c r="CW17" s="660"/>
      <c r="CX17" s="660"/>
      <c r="CY17" s="661"/>
      <c r="CZ17" s="662">
        <v>8.6999999999999993</v>
      </c>
      <c r="DA17" s="662"/>
      <c r="DB17" s="662"/>
      <c r="DC17" s="662"/>
      <c r="DD17" s="668" t="s">
        <v>122</v>
      </c>
      <c r="DE17" s="660"/>
      <c r="DF17" s="660"/>
      <c r="DG17" s="660"/>
      <c r="DH17" s="660"/>
      <c r="DI17" s="660"/>
      <c r="DJ17" s="660"/>
      <c r="DK17" s="660"/>
      <c r="DL17" s="660"/>
      <c r="DM17" s="660"/>
      <c r="DN17" s="660"/>
      <c r="DO17" s="660"/>
      <c r="DP17" s="661"/>
      <c r="DQ17" s="668">
        <v>612047</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1256595</v>
      </c>
      <c r="S18" s="660"/>
      <c r="T18" s="660"/>
      <c r="U18" s="660"/>
      <c r="V18" s="660"/>
      <c r="W18" s="660"/>
      <c r="X18" s="660"/>
      <c r="Y18" s="661"/>
      <c r="Z18" s="662">
        <v>16.899999999999999</v>
      </c>
      <c r="AA18" s="662"/>
      <c r="AB18" s="662"/>
      <c r="AC18" s="662"/>
      <c r="AD18" s="663">
        <v>1202395</v>
      </c>
      <c r="AE18" s="663"/>
      <c r="AF18" s="663"/>
      <c r="AG18" s="663"/>
      <c r="AH18" s="663"/>
      <c r="AI18" s="663"/>
      <c r="AJ18" s="663"/>
      <c r="AK18" s="663"/>
      <c r="AL18" s="664">
        <v>30.6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219</v>
      </c>
      <c r="DA18" s="662"/>
      <c r="DB18" s="662"/>
      <c r="DC18" s="662"/>
      <c r="DD18" s="668" t="s">
        <v>122</v>
      </c>
      <c r="DE18" s="660"/>
      <c r="DF18" s="660"/>
      <c r="DG18" s="660"/>
      <c r="DH18" s="660"/>
      <c r="DI18" s="660"/>
      <c r="DJ18" s="660"/>
      <c r="DK18" s="660"/>
      <c r="DL18" s="660"/>
      <c r="DM18" s="660"/>
      <c r="DN18" s="660"/>
      <c r="DO18" s="660"/>
      <c r="DP18" s="661"/>
      <c r="DQ18" s="668" t="s">
        <v>219</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1202395</v>
      </c>
      <c r="S19" s="660"/>
      <c r="T19" s="660"/>
      <c r="U19" s="660"/>
      <c r="V19" s="660"/>
      <c r="W19" s="660"/>
      <c r="X19" s="660"/>
      <c r="Y19" s="661"/>
      <c r="Z19" s="662">
        <v>16.100000000000001</v>
      </c>
      <c r="AA19" s="662"/>
      <c r="AB19" s="662"/>
      <c r="AC19" s="662"/>
      <c r="AD19" s="663">
        <v>1202395</v>
      </c>
      <c r="AE19" s="663"/>
      <c r="AF19" s="663"/>
      <c r="AG19" s="663"/>
      <c r="AH19" s="663"/>
      <c r="AI19" s="663"/>
      <c r="AJ19" s="663"/>
      <c r="AK19" s="663"/>
      <c r="AL19" s="664">
        <v>30.6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219</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219</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54200</v>
      </c>
      <c r="S20" s="660"/>
      <c r="T20" s="660"/>
      <c r="U20" s="660"/>
      <c r="V20" s="660"/>
      <c r="W20" s="660"/>
      <c r="X20" s="660"/>
      <c r="Y20" s="661"/>
      <c r="Z20" s="662">
        <v>0.7</v>
      </c>
      <c r="AA20" s="662"/>
      <c r="AB20" s="662"/>
      <c r="AC20" s="662"/>
      <c r="AD20" s="663" t="s">
        <v>122</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219</v>
      </c>
      <c r="BH20" s="660"/>
      <c r="BI20" s="660"/>
      <c r="BJ20" s="660"/>
      <c r="BK20" s="660"/>
      <c r="BL20" s="660"/>
      <c r="BM20" s="660"/>
      <c r="BN20" s="661"/>
      <c r="BO20" s="662" t="s">
        <v>122</v>
      </c>
      <c r="BP20" s="662"/>
      <c r="BQ20" s="662"/>
      <c r="BR20" s="662"/>
      <c r="BS20" s="668" t="s">
        <v>228</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7060107</v>
      </c>
      <c r="CS20" s="660"/>
      <c r="CT20" s="660"/>
      <c r="CU20" s="660"/>
      <c r="CV20" s="660"/>
      <c r="CW20" s="660"/>
      <c r="CX20" s="660"/>
      <c r="CY20" s="661"/>
      <c r="CZ20" s="662">
        <v>100</v>
      </c>
      <c r="DA20" s="662"/>
      <c r="DB20" s="662"/>
      <c r="DC20" s="662"/>
      <c r="DD20" s="668">
        <v>556720</v>
      </c>
      <c r="DE20" s="660"/>
      <c r="DF20" s="660"/>
      <c r="DG20" s="660"/>
      <c r="DH20" s="660"/>
      <c r="DI20" s="660"/>
      <c r="DJ20" s="660"/>
      <c r="DK20" s="660"/>
      <c r="DL20" s="660"/>
      <c r="DM20" s="660"/>
      <c r="DN20" s="660"/>
      <c r="DO20" s="660"/>
      <c r="DP20" s="661"/>
      <c r="DQ20" s="668">
        <v>4669138</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219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219</v>
      </c>
      <c r="BH21" s="660"/>
      <c r="BI21" s="660"/>
      <c r="BJ21" s="660"/>
      <c r="BK21" s="660"/>
      <c r="BL21" s="660"/>
      <c r="BM21" s="660"/>
      <c r="BN21" s="661"/>
      <c r="BO21" s="662" t="s">
        <v>228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3965522</v>
      </c>
      <c r="S22" s="660"/>
      <c r="T22" s="660"/>
      <c r="U22" s="660"/>
      <c r="V22" s="660"/>
      <c r="W22" s="660"/>
      <c r="X22" s="660"/>
      <c r="Y22" s="661"/>
      <c r="Z22" s="662">
        <v>53.2</v>
      </c>
      <c r="AA22" s="662"/>
      <c r="AB22" s="662"/>
      <c r="AC22" s="662"/>
      <c r="AD22" s="663">
        <v>3911322</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219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3264</v>
      </c>
      <c r="S23" s="660"/>
      <c r="T23" s="660"/>
      <c r="U23" s="660"/>
      <c r="V23" s="660"/>
      <c r="W23" s="660"/>
      <c r="X23" s="660"/>
      <c r="Y23" s="661"/>
      <c r="Z23" s="662">
        <v>0</v>
      </c>
      <c r="AA23" s="662"/>
      <c r="AB23" s="662"/>
      <c r="AC23" s="662"/>
      <c r="AD23" s="663">
        <v>3264</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219</v>
      </c>
      <c r="BP23" s="662"/>
      <c r="BQ23" s="662"/>
      <c r="BR23" s="662"/>
      <c r="BS23" s="668" t="s">
        <v>122</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17674</v>
      </c>
      <c r="S24" s="660"/>
      <c r="T24" s="660"/>
      <c r="U24" s="660"/>
      <c r="V24" s="660"/>
      <c r="W24" s="660"/>
      <c r="X24" s="660"/>
      <c r="Y24" s="661"/>
      <c r="Z24" s="662">
        <v>0.2</v>
      </c>
      <c r="AA24" s="662"/>
      <c r="AB24" s="662"/>
      <c r="AC24" s="662"/>
      <c r="AD24" s="663" t="s">
        <v>122</v>
      </c>
      <c r="AE24" s="663"/>
      <c r="AF24" s="663"/>
      <c r="AG24" s="663"/>
      <c r="AH24" s="663"/>
      <c r="AI24" s="663"/>
      <c r="AJ24" s="663"/>
      <c r="AK24" s="663"/>
      <c r="AL24" s="664" t="s">
        <v>219</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219</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2632961</v>
      </c>
      <c r="CS24" s="649"/>
      <c r="CT24" s="649"/>
      <c r="CU24" s="649"/>
      <c r="CV24" s="649"/>
      <c r="CW24" s="649"/>
      <c r="CX24" s="649"/>
      <c r="CY24" s="650"/>
      <c r="CZ24" s="653">
        <v>37.299999999999997</v>
      </c>
      <c r="DA24" s="654"/>
      <c r="DB24" s="654"/>
      <c r="DC24" s="673"/>
      <c r="DD24" s="692">
        <v>1873102</v>
      </c>
      <c r="DE24" s="649"/>
      <c r="DF24" s="649"/>
      <c r="DG24" s="649"/>
      <c r="DH24" s="649"/>
      <c r="DI24" s="649"/>
      <c r="DJ24" s="649"/>
      <c r="DK24" s="650"/>
      <c r="DL24" s="692">
        <v>1825816</v>
      </c>
      <c r="DM24" s="649"/>
      <c r="DN24" s="649"/>
      <c r="DO24" s="649"/>
      <c r="DP24" s="649"/>
      <c r="DQ24" s="649"/>
      <c r="DR24" s="649"/>
      <c r="DS24" s="649"/>
      <c r="DT24" s="649"/>
      <c r="DU24" s="649"/>
      <c r="DV24" s="650"/>
      <c r="DW24" s="653">
        <v>43.3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93466</v>
      </c>
      <c r="S25" s="660"/>
      <c r="T25" s="660"/>
      <c r="U25" s="660"/>
      <c r="V25" s="660"/>
      <c r="W25" s="660"/>
      <c r="X25" s="660"/>
      <c r="Y25" s="661"/>
      <c r="Z25" s="662">
        <v>1.3</v>
      </c>
      <c r="AA25" s="662"/>
      <c r="AB25" s="662"/>
      <c r="AC25" s="662"/>
      <c r="AD25" s="663">
        <v>9502</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219</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993862</v>
      </c>
      <c r="CS25" s="695"/>
      <c r="CT25" s="695"/>
      <c r="CU25" s="695"/>
      <c r="CV25" s="695"/>
      <c r="CW25" s="695"/>
      <c r="CX25" s="695"/>
      <c r="CY25" s="696"/>
      <c r="CZ25" s="664">
        <v>14.1</v>
      </c>
      <c r="DA25" s="693"/>
      <c r="DB25" s="693"/>
      <c r="DC25" s="697"/>
      <c r="DD25" s="668">
        <v>875332</v>
      </c>
      <c r="DE25" s="695"/>
      <c r="DF25" s="695"/>
      <c r="DG25" s="695"/>
      <c r="DH25" s="695"/>
      <c r="DI25" s="695"/>
      <c r="DJ25" s="695"/>
      <c r="DK25" s="696"/>
      <c r="DL25" s="668">
        <v>873518</v>
      </c>
      <c r="DM25" s="695"/>
      <c r="DN25" s="695"/>
      <c r="DO25" s="695"/>
      <c r="DP25" s="695"/>
      <c r="DQ25" s="695"/>
      <c r="DR25" s="695"/>
      <c r="DS25" s="695"/>
      <c r="DT25" s="695"/>
      <c r="DU25" s="695"/>
      <c r="DV25" s="696"/>
      <c r="DW25" s="664">
        <v>20.7</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70651</v>
      </c>
      <c r="S26" s="660"/>
      <c r="T26" s="660"/>
      <c r="U26" s="660"/>
      <c r="V26" s="660"/>
      <c r="W26" s="660"/>
      <c r="X26" s="660"/>
      <c r="Y26" s="661"/>
      <c r="Z26" s="662">
        <v>0.9</v>
      </c>
      <c r="AA26" s="662"/>
      <c r="AB26" s="662"/>
      <c r="AC26" s="662"/>
      <c r="AD26" s="663" t="s">
        <v>122</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619996</v>
      </c>
      <c r="CS26" s="660"/>
      <c r="CT26" s="660"/>
      <c r="CU26" s="660"/>
      <c r="CV26" s="660"/>
      <c r="CW26" s="660"/>
      <c r="CX26" s="660"/>
      <c r="CY26" s="661"/>
      <c r="CZ26" s="664">
        <v>8.8000000000000007</v>
      </c>
      <c r="DA26" s="693"/>
      <c r="DB26" s="693"/>
      <c r="DC26" s="697"/>
      <c r="DD26" s="668">
        <v>523527</v>
      </c>
      <c r="DE26" s="660"/>
      <c r="DF26" s="660"/>
      <c r="DG26" s="660"/>
      <c r="DH26" s="660"/>
      <c r="DI26" s="660"/>
      <c r="DJ26" s="660"/>
      <c r="DK26" s="661"/>
      <c r="DL26" s="668" t="s">
        <v>219</v>
      </c>
      <c r="DM26" s="660"/>
      <c r="DN26" s="660"/>
      <c r="DO26" s="660"/>
      <c r="DP26" s="660"/>
      <c r="DQ26" s="660"/>
      <c r="DR26" s="660"/>
      <c r="DS26" s="660"/>
      <c r="DT26" s="660"/>
      <c r="DU26" s="660"/>
      <c r="DV26" s="661"/>
      <c r="DW26" s="664" t="s">
        <v>219</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719078</v>
      </c>
      <c r="S27" s="660"/>
      <c r="T27" s="660"/>
      <c r="U27" s="660"/>
      <c r="V27" s="660"/>
      <c r="W27" s="660"/>
      <c r="X27" s="660"/>
      <c r="Y27" s="661"/>
      <c r="Z27" s="662">
        <v>9.6999999999999993</v>
      </c>
      <c r="AA27" s="662"/>
      <c r="AB27" s="662"/>
      <c r="AC27" s="662"/>
      <c r="AD27" s="663" t="s">
        <v>219</v>
      </c>
      <c r="AE27" s="663"/>
      <c r="AF27" s="663"/>
      <c r="AG27" s="663"/>
      <c r="AH27" s="663"/>
      <c r="AI27" s="663"/>
      <c r="AJ27" s="663"/>
      <c r="AK27" s="663"/>
      <c r="AL27" s="664" t="s">
        <v>219</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2304769</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1027052</v>
      </c>
      <c r="CS27" s="695"/>
      <c r="CT27" s="695"/>
      <c r="CU27" s="695"/>
      <c r="CV27" s="695"/>
      <c r="CW27" s="695"/>
      <c r="CX27" s="695"/>
      <c r="CY27" s="696"/>
      <c r="CZ27" s="664">
        <v>14.5</v>
      </c>
      <c r="DA27" s="693"/>
      <c r="DB27" s="693"/>
      <c r="DC27" s="697"/>
      <c r="DD27" s="668">
        <v>385723</v>
      </c>
      <c r="DE27" s="695"/>
      <c r="DF27" s="695"/>
      <c r="DG27" s="695"/>
      <c r="DH27" s="695"/>
      <c r="DI27" s="695"/>
      <c r="DJ27" s="695"/>
      <c r="DK27" s="696"/>
      <c r="DL27" s="668">
        <v>340251</v>
      </c>
      <c r="DM27" s="695"/>
      <c r="DN27" s="695"/>
      <c r="DO27" s="695"/>
      <c r="DP27" s="695"/>
      <c r="DQ27" s="695"/>
      <c r="DR27" s="695"/>
      <c r="DS27" s="695"/>
      <c r="DT27" s="695"/>
      <c r="DU27" s="695"/>
      <c r="DV27" s="696"/>
      <c r="DW27" s="664">
        <v>8.1</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219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612047</v>
      </c>
      <c r="CS28" s="660"/>
      <c r="CT28" s="660"/>
      <c r="CU28" s="660"/>
      <c r="CV28" s="660"/>
      <c r="CW28" s="660"/>
      <c r="CX28" s="660"/>
      <c r="CY28" s="661"/>
      <c r="CZ28" s="664">
        <v>8.6999999999999993</v>
      </c>
      <c r="DA28" s="693"/>
      <c r="DB28" s="693"/>
      <c r="DC28" s="697"/>
      <c r="DD28" s="668">
        <v>612047</v>
      </c>
      <c r="DE28" s="660"/>
      <c r="DF28" s="660"/>
      <c r="DG28" s="660"/>
      <c r="DH28" s="660"/>
      <c r="DI28" s="660"/>
      <c r="DJ28" s="660"/>
      <c r="DK28" s="661"/>
      <c r="DL28" s="668">
        <v>612047</v>
      </c>
      <c r="DM28" s="660"/>
      <c r="DN28" s="660"/>
      <c r="DO28" s="660"/>
      <c r="DP28" s="660"/>
      <c r="DQ28" s="660"/>
      <c r="DR28" s="660"/>
      <c r="DS28" s="660"/>
      <c r="DT28" s="660"/>
      <c r="DU28" s="660"/>
      <c r="DV28" s="661"/>
      <c r="DW28" s="664">
        <v>14.5</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377697</v>
      </c>
      <c r="S29" s="660"/>
      <c r="T29" s="660"/>
      <c r="U29" s="660"/>
      <c r="V29" s="660"/>
      <c r="W29" s="660"/>
      <c r="X29" s="660"/>
      <c r="Y29" s="661"/>
      <c r="Z29" s="662">
        <v>5.0999999999999996</v>
      </c>
      <c r="AA29" s="662"/>
      <c r="AB29" s="662"/>
      <c r="AC29" s="662"/>
      <c r="AD29" s="663" t="s">
        <v>122</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612047</v>
      </c>
      <c r="CS29" s="695"/>
      <c r="CT29" s="695"/>
      <c r="CU29" s="695"/>
      <c r="CV29" s="695"/>
      <c r="CW29" s="695"/>
      <c r="CX29" s="695"/>
      <c r="CY29" s="696"/>
      <c r="CZ29" s="664">
        <v>8.6999999999999993</v>
      </c>
      <c r="DA29" s="693"/>
      <c r="DB29" s="693"/>
      <c r="DC29" s="697"/>
      <c r="DD29" s="668">
        <v>612047</v>
      </c>
      <c r="DE29" s="695"/>
      <c r="DF29" s="695"/>
      <c r="DG29" s="695"/>
      <c r="DH29" s="695"/>
      <c r="DI29" s="695"/>
      <c r="DJ29" s="695"/>
      <c r="DK29" s="696"/>
      <c r="DL29" s="668">
        <v>612047</v>
      </c>
      <c r="DM29" s="695"/>
      <c r="DN29" s="695"/>
      <c r="DO29" s="695"/>
      <c r="DP29" s="695"/>
      <c r="DQ29" s="695"/>
      <c r="DR29" s="695"/>
      <c r="DS29" s="695"/>
      <c r="DT29" s="695"/>
      <c r="DU29" s="695"/>
      <c r="DV29" s="696"/>
      <c r="DW29" s="664">
        <v>14.5</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9419</v>
      </c>
      <c r="S30" s="660"/>
      <c r="T30" s="660"/>
      <c r="U30" s="660"/>
      <c r="V30" s="660"/>
      <c r="W30" s="660"/>
      <c r="X30" s="660"/>
      <c r="Y30" s="661"/>
      <c r="Z30" s="662">
        <v>0.1</v>
      </c>
      <c r="AA30" s="662"/>
      <c r="AB30" s="662"/>
      <c r="AC30" s="662"/>
      <c r="AD30" s="663" t="s">
        <v>219</v>
      </c>
      <c r="AE30" s="663"/>
      <c r="AF30" s="663"/>
      <c r="AG30" s="663"/>
      <c r="AH30" s="663"/>
      <c r="AI30" s="663"/>
      <c r="AJ30" s="663"/>
      <c r="AK30" s="663"/>
      <c r="AL30" s="664" t="s">
        <v>219</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98.5</v>
      </c>
      <c r="BH30" s="720"/>
      <c r="BI30" s="720"/>
      <c r="BJ30" s="720"/>
      <c r="BK30" s="720"/>
      <c r="BL30" s="720"/>
      <c r="BM30" s="654">
        <v>93.9</v>
      </c>
      <c r="BN30" s="720"/>
      <c r="BO30" s="720"/>
      <c r="BP30" s="720"/>
      <c r="BQ30" s="721"/>
      <c r="BR30" s="719">
        <v>98.5</v>
      </c>
      <c r="BS30" s="720"/>
      <c r="BT30" s="720"/>
      <c r="BU30" s="720"/>
      <c r="BV30" s="720"/>
      <c r="BW30" s="720"/>
      <c r="BX30" s="654">
        <v>93.8</v>
      </c>
      <c r="BY30" s="720"/>
      <c r="BZ30" s="720"/>
      <c r="CA30" s="720"/>
      <c r="CB30" s="721"/>
      <c r="CD30" s="724"/>
      <c r="CE30" s="725"/>
      <c r="CF30" s="674" t="s">
        <v>302</v>
      </c>
      <c r="CG30" s="675"/>
      <c r="CH30" s="675"/>
      <c r="CI30" s="675"/>
      <c r="CJ30" s="675"/>
      <c r="CK30" s="675"/>
      <c r="CL30" s="675"/>
      <c r="CM30" s="675"/>
      <c r="CN30" s="675"/>
      <c r="CO30" s="675"/>
      <c r="CP30" s="675"/>
      <c r="CQ30" s="676"/>
      <c r="CR30" s="659">
        <v>560963</v>
      </c>
      <c r="CS30" s="660"/>
      <c r="CT30" s="660"/>
      <c r="CU30" s="660"/>
      <c r="CV30" s="660"/>
      <c r="CW30" s="660"/>
      <c r="CX30" s="660"/>
      <c r="CY30" s="661"/>
      <c r="CZ30" s="664">
        <v>7.9</v>
      </c>
      <c r="DA30" s="693"/>
      <c r="DB30" s="693"/>
      <c r="DC30" s="697"/>
      <c r="DD30" s="668">
        <v>560963</v>
      </c>
      <c r="DE30" s="660"/>
      <c r="DF30" s="660"/>
      <c r="DG30" s="660"/>
      <c r="DH30" s="660"/>
      <c r="DI30" s="660"/>
      <c r="DJ30" s="660"/>
      <c r="DK30" s="661"/>
      <c r="DL30" s="668">
        <v>560963</v>
      </c>
      <c r="DM30" s="660"/>
      <c r="DN30" s="660"/>
      <c r="DO30" s="660"/>
      <c r="DP30" s="660"/>
      <c r="DQ30" s="660"/>
      <c r="DR30" s="660"/>
      <c r="DS30" s="660"/>
      <c r="DT30" s="660"/>
      <c r="DU30" s="660"/>
      <c r="DV30" s="661"/>
      <c r="DW30" s="664">
        <v>13.3</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3596</v>
      </c>
      <c r="S31" s="660"/>
      <c r="T31" s="660"/>
      <c r="U31" s="660"/>
      <c r="V31" s="660"/>
      <c r="W31" s="660"/>
      <c r="X31" s="660"/>
      <c r="Y31" s="661"/>
      <c r="Z31" s="662">
        <v>0</v>
      </c>
      <c r="AA31" s="662"/>
      <c r="AB31" s="662"/>
      <c r="AC31" s="662"/>
      <c r="AD31" s="663" t="s">
        <v>219</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98.3</v>
      </c>
      <c r="BH31" s="695"/>
      <c r="BI31" s="695"/>
      <c r="BJ31" s="695"/>
      <c r="BK31" s="695"/>
      <c r="BL31" s="695"/>
      <c r="BM31" s="665">
        <v>95.2</v>
      </c>
      <c r="BN31" s="717"/>
      <c r="BO31" s="717"/>
      <c r="BP31" s="717"/>
      <c r="BQ31" s="718"/>
      <c r="BR31" s="716">
        <v>98.4</v>
      </c>
      <c r="BS31" s="695"/>
      <c r="BT31" s="695"/>
      <c r="BU31" s="695"/>
      <c r="BV31" s="695"/>
      <c r="BW31" s="695"/>
      <c r="BX31" s="665">
        <v>95.2</v>
      </c>
      <c r="BY31" s="717"/>
      <c r="BZ31" s="717"/>
      <c r="CA31" s="717"/>
      <c r="CB31" s="718"/>
      <c r="CD31" s="724"/>
      <c r="CE31" s="725"/>
      <c r="CF31" s="674" t="s">
        <v>306</v>
      </c>
      <c r="CG31" s="675"/>
      <c r="CH31" s="675"/>
      <c r="CI31" s="675"/>
      <c r="CJ31" s="675"/>
      <c r="CK31" s="675"/>
      <c r="CL31" s="675"/>
      <c r="CM31" s="675"/>
      <c r="CN31" s="675"/>
      <c r="CO31" s="675"/>
      <c r="CP31" s="675"/>
      <c r="CQ31" s="676"/>
      <c r="CR31" s="659">
        <v>51084</v>
      </c>
      <c r="CS31" s="695"/>
      <c r="CT31" s="695"/>
      <c r="CU31" s="695"/>
      <c r="CV31" s="695"/>
      <c r="CW31" s="695"/>
      <c r="CX31" s="695"/>
      <c r="CY31" s="696"/>
      <c r="CZ31" s="664">
        <v>0.7</v>
      </c>
      <c r="DA31" s="693"/>
      <c r="DB31" s="693"/>
      <c r="DC31" s="697"/>
      <c r="DD31" s="668">
        <v>51084</v>
      </c>
      <c r="DE31" s="695"/>
      <c r="DF31" s="695"/>
      <c r="DG31" s="695"/>
      <c r="DH31" s="695"/>
      <c r="DI31" s="695"/>
      <c r="DJ31" s="695"/>
      <c r="DK31" s="696"/>
      <c r="DL31" s="668">
        <v>51084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462951</v>
      </c>
      <c r="S32" s="660"/>
      <c r="T32" s="660"/>
      <c r="U32" s="660"/>
      <c r="V32" s="660"/>
      <c r="W32" s="660"/>
      <c r="X32" s="660"/>
      <c r="Y32" s="661"/>
      <c r="Z32" s="662">
        <v>6.2</v>
      </c>
      <c r="AA32" s="662"/>
      <c r="AB32" s="662"/>
      <c r="AC32" s="662"/>
      <c r="AD32" s="663">
        <v>1625</v>
      </c>
      <c r="AE32" s="663"/>
      <c r="AF32" s="663"/>
      <c r="AG32" s="663"/>
      <c r="AH32" s="663"/>
      <c r="AI32" s="663"/>
      <c r="AJ32" s="663"/>
      <c r="AK32" s="663"/>
      <c r="AL32" s="664">
        <v>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98.5</v>
      </c>
      <c r="BH32" s="729"/>
      <c r="BI32" s="729"/>
      <c r="BJ32" s="729"/>
      <c r="BK32" s="729"/>
      <c r="BL32" s="729"/>
      <c r="BM32" s="730">
        <v>91.8</v>
      </c>
      <c r="BN32" s="729"/>
      <c r="BO32" s="729"/>
      <c r="BP32" s="729"/>
      <c r="BQ32" s="731"/>
      <c r="BR32" s="728">
        <v>98.5</v>
      </c>
      <c r="BS32" s="729"/>
      <c r="BT32" s="729"/>
      <c r="BU32" s="729"/>
      <c r="BV32" s="729"/>
      <c r="BW32" s="729"/>
      <c r="BX32" s="730">
        <v>91.5</v>
      </c>
      <c r="BY32" s="729"/>
      <c r="BZ32" s="729"/>
      <c r="CA32" s="729"/>
      <c r="CB32" s="731"/>
      <c r="CD32" s="726"/>
      <c r="CE32" s="727"/>
      <c r="CF32" s="674" t="s">
        <v>309</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219</v>
      </c>
      <c r="DA32" s="693"/>
      <c r="DB32" s="693"/>
      <c r="DC32" s="697"/>
      <c r="DD32" s="668" t="s">
        <v>219</v>
      </c>
      <c r="DE32" s="660"/>
      <c r="DF32" s="660"/>
      <c r="DG32" s="660"/>
      <c r="DH32" s="660"/>
      <c r="DI32" s="660"/>
      <c r="DJ32" s="660"/>
      <c r="DK32" s="661"/>
      <c r="DL32" s="668" t="s">
        <v>219</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953801</v>
      </c>
      <c r="S33" s="660"/>
      <c r="T33" s="660"/>
      <c r="U33" s="660"/>
      <c r="V33" s="660"/>
      <c r="W33" s="660"/>
      <c r="X33" s="660"/>
      <c r="Y33" s="661"/>
      <c r="Z33" s="662">
        <v>12.8</v>
      </c>
      <c r="AA33" s="662"/>
      <c r="AB33" s="662"/>
      <c r="AC33" s="662"/>
      <c r="AD33" s="663" t="s">
        <v>122</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3870426</v>
      </c>
      <c r="CS33" s="695"/>
      <c r="CT33" s="695"/>
      <c r="CU33" s="695"/>
      <c r="CV33" s="695"/>
      <c r="CW33" s="695"/>
      <c r="CX33" s="695"/>
      <c r="CY33" s="696"/>
      <c r="CZ33" s="664">
        <v>54.8</v>
      </c>
      <c r="DA33" s="693"/>
      <c r="DB33" s="693"/>
      <c r="DC33" s="697"/>
      <c r="DD33" s="668">
        <v>2656579</v>
      </c>
      <c r="DE33" s="695"/>
      <c r="DF33" s="695"/>
      <c r="DG33" s="695"/>
      <c r="DH33" s="695"/>
      <c r="DI33" s="695"/>
      <c r="DJ33" s="695"/>
      <c r="DK33" s="696"/>
      <c r="DL33" s="668">
        <v>1920410</v>
      </c>
      <c r="DM33" s="695"/>
      <c r="DN33" s="695"/>
      <c r="DO33" s="695"/>
      <c r="DP33" s="695"/>
      <c r="DQ33" s="695"/>
      <c r="DR33" s="695"/>
      <c r="DS33" s="695"/>
      <c r="DT33" s="695"/>
      <c r="DU33" s="695"/>
      <c r="DV33" s="696"/>
      <c r="DW33" s="664">
        <v>45.6</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211369</v>
      </c>
      <c r="S34" s="660"/>
      <c r="T34" s="660"/>
      <c r="U34" s="660"/>
      <c r="V34" s="660"/>
      <c r="W34" s="660"/>
      <c r="X34" s="660"/>
      <c r="Y34" s="661"/>
      <c r="Z34" s="662">
        <v>2.8</v>
      </c>
      <c r="AA34" s="662"/>
      <c r="AB34" s="662"/>
      <c r="AC34" s="662"/>
      <c r="AD34" s="663">
        <v>25</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963192</v>
      </c>
      <c r="CS34" s="660"/>
      <c r="CT34" s="660"/>
      <c r="CU34" s="660"/>
      <c r="CV34" s="660"/>
      <c r="CW34" s="660"/>
      <c r="CX34" s="660"/>
      <c r="CY34" s="661"/>
      <c r="CZ34" s="664">
        <v>13.6</v>
      </c>
      <c r="DA34" s="693"/>
      <c r="DB34" s="693"/>
      <c r="DC34" s="697"/>
      <c r="DD34" s="668">
        <v>754345</v>
      </c>
      <c r="DE34" s="660"/>
      <c r="DF34" s="660"/>
      <c r="DG34" s="660"/>
      <c r="DH34" s="660"/>
      <c r="DI34" s="660"/>
      <c r="DJ34" s="660"/>
      <c r="DK34" s="661"/>
      <c r="DL34" s="668">
        <v>723050</v>
      </c>
      <c r="DM34" s="660"/>
      <c r="DN34" s="660"/>
      <c r="DO34" s="660"/>
      <c r="DP34" s="660"/>
      <c r="DQ34" s="660"/>
      <c r="DR34" s="660"/>
      <c r="DS34" s="660"/>
      <c r="DT34" s="660"/>
      <c r="DU34" s="660"/>
      <c r="DV34" s="661"/>
      <c r="DW34" s="664">
        <v>17.2</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559617</v>
      </c>
      <c r="S35" s="660"/>
      <c r="T35" s="660"/>
      <c r="U35" s="660"/>
      <c r="V35" s="660"/>
      <c r="W35" s="660"/>
      <c r="X35" s="660"/>
      <c r="Y35" s="661"/>
      <c r="Z35" s="662">
        <v>7.5</v>
      </c>
      <c r="AA35" s="662"/>
      <c r="AB35" s="662"/>
      <c r="AC35" s="662"/>
      <c r="AD35" s="663" t="s">
        <v>228</v>
      </c>
      <c r="AE35" s="663"/>
      <c r="AF35" s="663"/>
      <c r="AG35" s="663"/>
      <c r="AH35" s="663"/>
      <c r="AI35" s="663"/>
      <c r="AJ35" s="663"/>
      <c r="AK35" s="663"/>
      <c r="AL35" s="664" t="s">
        <v>219</v>
      </c>
      <c r="AM35" s="665"/>
      <c r="AN35" s="665"/>
      <c r="AO35" s="666"/>
      <c r="AP35" s="214"/>
      <c r="AQ35" s="732" t="s">
        <v>317</v>
      </c>
      <c r="AR35" s="733"/>
      <c r="AS35" s="733"/>
      <c r="AT35" s="733"/>
      <c r="AU35" s="733"/>
      <c r="AV35" s="733"/>
      <c r="AW35" s="733"/>
      <c r="AX35" s="733"/>
      <c r="AY35" s="734"/>
      <c r="AZ35" s="648">
        <v>1819005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315524</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20234</v>
      </c>
      <c r="CS35" s="695"/>
      <c r="CT35" s="695"/>
      <c r="CU35" s="695"/>
      <c r="CV35" s="695"/>
      <c r="CW35" s="695"/>
      <c r="CX35" s="695"/>
      <c r="CY35" s="696"/>
      <c r="CZ35" s="664">
        <v>0.3</v>
      </c>
      <c r="DA35" s="693"/>
      <c r="DB35" s="693"/>
      <c r="DC35" s="697"/>
      <c r="DD35" s="668">
        <v>20234</v>
      </c>
      <c r="DE35" s="695"/>
      <c r="DF35" s="695"/>
      <c r="DG35" s="695"/>
      <c r="DH35" s="695"/>
      <c r="DI35" s="695"/>
      <c r="DJ35" s="695"/>
      <c r="DK35" s="696"/>
      <c r="DL35" s="668">
        <v>20234</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219</v>
      </c>
      <c r="AA36" s="662"/>
      <c r="AB36" s="662"/>
      <c r="AC36" s="662"/>
      <c r="AD36" s="663" t="s">
        <v>219</v>
      </c>
      <c r="AE36" s="663"/>
      <c r="AF36" s="663"/>
      <c r="AG36" s="663"/>
      <c r="AH36" s="663"/>
      <c r="AI36" s="663"/>
      <c r="AJ36" s="663"/>
      <c r="AK36" s="663"/>
      <c r="AL36" s="664" t="s">
        <v>219</v>
      </c>
      <c r="AM36" s="665"/>
      <c r="AN36" s="665"/>
      <c r="AO36" s="666"/>
      <c r="AQ36" s="736" t="s">
        <v>321</v>
      </c>
      <c r="AR36" s="737"/>
      <c r="AS36" s="737"/>
      <c r="AT36" s="737"/>
      <c r="AU36" s="737"/>
      <c r="AV36" s="737"/>
      <c r="AW36" s="737"/>
      <c r="AX36" s="737"/>
      <c r="AY36" s="738"/>
      <c r="AZ36" s="659">
        <v>935506</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257362</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875284</v>
      </c>
      <c r="CS36" s="660"/>
      <c r="CT36" s="660"/>
      <c r="CU36" s="660"/>
      <c r="CV36" s="660"/>
      <c r="CW36" s="660"/>
      <c r="CX36" s="660"/>
      <c r="CY36" s="661"/>
      <c r="CZ36" s="664">
        <v>12.4</v>
      </c>
      <c r="DA36" s="693"/>
      <c r="DB36" s="693"/>
      <c r="DC36" s="697"/>
      <c r="DD36" s="668">
        <v>745985</v>
      </c>
      <c r="DE36" s="660"/>
      <c r="DF36" s="660"/>
      <c r="DG36" s="660"/>
      <c r="DH36" s="660"/>
      <c r="DI36" s="660"/>
      <c r="DJ36" s="660"/>
      <c r="DK36" s="661"/>
      <c r="DL36" s="668">
        <v>527803</v>
      </c>
      <c r="DM36" s="660"/>
      <c r="DN36" s="660"/>
      <c r="DO36" s="660"/>
      <c r="DP36" s="660"/>
      <c r="DQ36" s="660"/>
      <c r="DR36" s="660"/>
      <c r="DS36" s="660"/>
      <c r="DT36" s="660"/>
      <c r="DU36" s="660"/>
      <c r="DV36" s="661"/>
      <c r="DW36" s="664">
        <v>12.5</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289517</v>
      </c>
      <c r="S37" s="660"/>
      <c r="T37" s="660"/>
      <c r="U37" s="660"/>
      <c r="V37" s="660"/>
      <c r="W37" s="660"/>
      <c r="X37" s="660"/>
      <c r="Y37" s="661"/>
      <c r="Z37" s="662">
        <v>3.9</v>
      </c>
      <c r="AA37" s="662"/>
      <c r="AB37" s="662"/>
      <c r="AC37" s="662"/>
      <c r="AD37" s="663" t="s">
        <v>122</v>
      </c>
      <c r="AE37" s="663"/>
      <c r="AF37" s="663"/>
      <c r="AG37" s="663"/>
      <c r="AH37" s="663"/>
      <c r="AI37" s="663"/>
      <c r="AJ37" s="663"/>
      <c r="AK37" s="663"/>
      <c r="AL37" s="664" t="s">
        <v>122</v>
      </c>
      <c r="AM37" s="665"/>
      <c r="AN37" s="665"/>
      <c r="AO37" s="666"/>
      <c r="AQ37" s="736" t="s">
        <v>325</v>
      </c>
      <c r="AR37" s="737"/>
      <c r="AS37" s="737"/>
      <c r="AT37" s="737"/>
      <c r="AU37" s="737"/>
      <c r="AV37" s="737"/>
      <c r="AW37" s="737"/>
      <c r="AX37" s="737"/>
      <c r="AY37" s="738"/>
      <c r="AZ37" s="659">
        <v>363000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2624</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446750</v>
      </c>
      <c r="CS37" s="695"/>
      <c r="CT37" s="695"/>
      <c r="CU37" s="695"/>
      <c r="CV37" s="695"/>
      <c r="CW37" s="695"/>
      <c r="CX37" s="695"/>
      <c r="CY37" s="696"/>
      <c r="CZ37" s="664">
        <v>6.3</v>
      </c>
      <c r="DA37" s="693"/>
      <c r="DB37" s="693"/>
      <c r="DC37" s="697"/>
      <c r="DD37" s="668">
        <v>427718</v>
      </c>
      <c r="DE37" s="695"/>
      <c r="DF37" s="695"/>
      <c r="DG37" s="695"/>
      <c r="DH37" s="695"/>
      <c r="DI37" s="695"/>
      <c r="DJ37" s="695"/>
      <c r="DK37" s="696"/>
      <c r="DL37" s="668">
        <v>364539</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7448105</v>
      </c>
      <c r="S38" s="740"/>
      <c r="T38" s="740"/>
      <c r="U38" s="740"/>
      <c r="V38" s="740"/>
      <c r="W38" s="740"/>
      <c r="X38" s="740"/>
      <c r="Y38" s="741"/>
      <c r="Z38" s="742">
        <v>100</v>
      </c>
      <c r="AA38" s="742"/>
      <c r="AB38" s="742"/>
      <c r="AC38" s="742"/>
      <c r="AD38" s="743">
        <v>3925738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12902</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4363</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1806103</v>
      </c>
      <c r="CS38" s="660"/>
      <c r="CT38" s="660"/>
      <c r="CU38" s="660"/>
      <c r="CV38" s="660"/>
      <c r="CW38" s="660"/>
      <c r="CX38" s="660"/>
      <c r="CY38" s="661"/>
      <c r="CZ38" s="664">
        <v>25.6</v>
      </c>
      <c r="DA38" s="693"/>
      <c r="DB38" s="693"/>
      <c r="DC38" s="697"/>
      <c r="DD38" s="668">
        <v>936015</v>
      </c>
      <c r="DE38" s="660"/>
      <c r="DF38" s="660"/>
      <c r="DG38" s="660"/>
      <c r="DH38" s="660"/>
      <c r="DI38" s="660"/>
      <c r="DJ38" s="660"/>
      <c r="DK38" s="661"/>
      <c r="DL38" s="668">
        <v>649323</v>
      </c>
      <c r="DM38" s="660"/>
      <c r="DN38" s="660"/>
      <c r="DO38" s="660"/>
      <c r="DP38" s="660"/>
      <c r="DQ38" s="660"/>
      <c r="DR38" s="660"/>
      <c r="DS38" s="660"/>
      <c r="DT38" s="660"/>
      <c r="DU38" s="660"/>
      <c r="DV38" s="661"/>
      <c r="DW38" s="664">
        <v>15.4</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21</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205613</v>
      </c>
      <c r="CS39" s="695"/>
      <c r="CT39" s="695"/>
      <c r="CU39" s="695"/>
      <c r="CV39" s="695"/>
      <c r="CW39" s="695"/>
      <c r="CX39" s="695"/>
      <c r="CY39" s="696"/>
      <c r="CZ39" s="664">
        <v>2.9</v>
      </c>
      <c r="DA39" s="693"/>
      <c r="DB39" s="693"/>
      <c r="DC39" s="697"/>
      <c r="DD39" s="668">
        <v>200000</v>
      </c>
      <c r="DE39" s="695"/>
      <c r="DF39" s="695"/>
      <c r="DG39" s="695"/>
      <c r="DH39" s="695"/>
      <c r="DI39" s="695"/>
      <c r="DJ39" s="695"/>
      <c r="DK39" s="696"/>
      <c r="DL39" s="668" t="s">
        <v>219</v>
      </c>
      <c r="DM39" s="695"/>
      <c r="DN39" s="695"/>
      <c r="DO39" s="695"/>
      <c r="DP39" s="695"/>
      <c r="DQ39" s="695"/>
      <c r="DR39" s="695"/>
      <c r="DS39" s="695"/>
      <c r="DT39" s="695"/>
      <c r="DU39" s="695"/>
      <c r="DV39" s="696"/>
      <c r="DW39" s="664" t="s">
        <v>219</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154529</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103</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219</v>
      </c>
      <c r="DA40" s="693"/>
      <c r="DB40" s="693"/>
      <c r="DC40" s="697"/>
      <c r="DD40" s="668" t="s">
        <v>122</v>
      </c>
      <c r="DE40" s="660"/>
      <c r="DF40" s="660"/>
      <c r="DG40" s="660"/>
      <c r="DH40" s="660"/>
      <c r="DI40" s="660"/>
      <c r="DJ40" s="660"/>
      <c r="DK40" s="661"/>
      <c r="DL40" s="668" t="s">
        <v>228</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353047</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299</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556720</v>
      </c>
      <c r="CS42" s="660"/>
      <c r="CT42" s="660"/>
      <c r="CU42" s="660"/>
      <c r="CV42" s="660"/>
      <c r="CW42" s="660"/>
      <c r="CX42" s="660"/>
      <c r="CY42" s="661"/>
      <c r="CZ42" s="664">
        <v>7.9</v>
      </c>
      <c r="DA42" s="665"/>
      <c r="DB42" s="665"/>
      <c r="DC42" s="760"/>
      <c r="DD42" s="668">
        <v>139457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14101</v>
      </c>
      <c r="CS43" s="695"/>
      <c r="CT43" s="695"/>
      <c r="CU43" s="695"/>
      <c r="CV43" s="695"/>
      <c r="CW43" s="695"/>
      <c r="CX43" s="695"/>
      <c r="CY43" s="696"/>
      <c r="CZ43" s="664">
        <v>0.2</v>
      </c>
      <c r="DA43" s="693"/>
      <c r="DB43" s="693"/>
      <c r="DC43" s="697"/>
      <c r="DD43" s="668">
        <v>14101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298</v>
      </c>
      <c r="CE44" s="772"/>
      <c r="CF44" s="656" t="s">
        <v>347</v>
      </c>
      <c r="CG44" s="657"/>
      <c r="CH44" s="657"/>
      <c r="CI44" s="657"/>
      <c r="CJ44" s="657"/>
      <c r="CK44" s="657"/>
      <c r="CL44" s="657"/>
      <c r="CM44" s="657"/>
      <c r="CN44" s="657"/>
      <c r="CO44" s="657"/>
      <c r="CP44" s="657"/>
      <c r="CQ44" s="658"/>
      <c r="CR44" s="659">
        <v>556720</v>
      </c>
      <c r="CS44" s="660"/>
      <c r="CT44" s="660"/>
      <c r="CU44" s="660"/>
      <c r="CV44" s="660"/>
      <c r="CW44" s="660"/>
      <c r="CX44" s="660"/>
      <c r="CY44" s="661"/>
      <c r="CZ44" s="664">
        <v>7.9</v>
      </c>
      <c r="DA44" s="665"/>
      <c r="DB44" s="665"/>
      <c r="DC44" s="760"/>
      <c r="DD44" s="668">
        <v>139457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441451</v>
      </c>
      <c r="CS45" s="695"/>
      <c r="CT45" s="695"/>
      <c r="CU45" s="695"/>
      <c r="CV45" s="695"/>
      <c r="CW45" s="695"/>
      <c r="CX45" s="695"/>
      <c r="CY45" s="696"/>
      <c r="CZ45" s="664">
        <v>6.3</v>
      </c>
      <c r="DA45" s="693"/>
      <c r="DB45" s="693"/>
      <c r="DC45" s="697"/>
      <c r="DD45" s="668">
        <v>27788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115269</v>
      </c>
      <c r="CS46" s="660"/>
      <c r="CT46" s="660"/>
      <c r="CU46" s="660"/>
      <c r="CV46" s="660"/>
      <c r="CW46" s="660"/>
      <c r="CX46" s="660"/>
      <c r="CY46" s="661"/>
      <c r="CZ46" s="664">
        <v>1.6</v>
      </c>
      <c r="DA46" s="665"/>
      <c r="DB46" s="665"/>
      <c r="DC46" s="760"/>
      <c r="DD46" s="668">
        <v>111669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122</v>
      </c>
      <c r="CS47" s="695"/>
      <c r="CT47" s="695"/>
      <c r="CU47" s="695"/>
      <c r="CV47" s="695"/>
      <c r="CW47" s="695"/>
      <c r="CX47" s="695"/>
      <c r="CY47" s="696"/>
      <c r="CZ47" s="664" t="s">
        <v>219</v>
      </c>
      <c r="DA47" s="693"/>
      <c r="DB47" s="693"/>
      <c r="DC47" s="697"/>
      <c r="DD47" s="668" t="s">
        <v>219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7060107</v>
      </c>
      <c r="CS49" s="729"/>
      <c r="CT49" s="729"/>
      <c r="CU49" s="729"/>
      <c r="CV49" s="729"/>
      <c r="CW49" s="729"/>
      <c r="CX49" s="729"/>
      <c r="CY49" s="761"/>
      <c r="CZ49" s="744">
        <v>100</v>
      </c>
      <c r="DA49" s="762"/>
      <c r="DB49" s="762"/>
      <c r="DC49" s="763"/>
      <c r="DD49" s="764">
        <v>4669138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l56Pk7brGcCalcgtBJ+YbFD3Hmheafd5jwtPfHmRDPyNx5Ho4BfQad98cLCLe1KhFScR3n/ayZwJEhoHnKgig==" saltValue="j0fJPlCYJYmO2L74bZ+w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7448</v>
      </c>
      <c r="R7" s="795"/>
      <c r="S7" s="795"/>
      <c r="T7" s="795"/>
      <c r="U7" s="795"/>
      <c r="V7" s="795">
        <v>7060</v>
      </c>
      <c r="W7" s="795"/>
      <c r="X7" s="795"/>
      <c r="Y7" s="795"/>
      <c r="Z7" s="795"/>
      <c r="AA7" s="795">
        <v>388</v>
      </c>
      <c r="AB7" s="795"/>
      <c r="AC7" s="795"/>
      <c r="AD7" s="795"/>
      <c r="AE7" s="796"/>
      <c r="AF7" s="797">
        <v>381</v>
      </c>
      <c r="AG7" s="798"/>
      <c r="AH7" s="798"/>
      <c r="AI7" s="798"/>
      <c r="AJ7" s="799"/>
      <c r="AK7" s="834">
        <v>463</v>
      </c>
      <c r="AL7" s="835"/>
      <c r="AM7" s="835"/>
      <c r="AN7" s="835"/>
      <c r="AO7" s="835"/>
      <c r="AP7" s="835">
        <v>7544</v>
      </c>
      <c r="AQ7" s="835"/>
      <c r="AR7" s="835"/>
      <c r="AS7" s="835"/>
      <c r="AT7" s="835"/>
      <c r="AU7" s="836" t="s">
        <v>561</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7448</v>
      </c>
      <c r="R23" s="854"/>
      <c r="S23" s="854"/>
      <c r="T23" s="854"/>
      <c r="U23" s="854"/>
      <c r="V23" s="854">
        <v>7060</v>
      </c>
      <c r="W23" s="854"/>
      <c r="X23" s="854"/>
      <c r="Y23" s="854"/>
      <c r="Z23" s="854"/>
      <c r="AA23" s="854">
        <v>388</v>
      </c>
      <c r="AB23" s="854"/>
      <c r="AC23" s="854"/>
      <c r="AD23" s="854"/>
      <c r="AE23" s="855"/>
      <c r="AF23" s="856">
        <v>381</v>
      </c>
      <c r="AG23" s="854"/>
      <c r="AH23" s="854"/>
      <c r="AI23" s="854"/>
      <c r="AJ23" s="857"/>
      <c r="AK23" s="858"/>
      <c r="AL23" s="859"/>
      <c r="AM23" s="859"/>
      <c r="AN23" s="859"/>
      <c r="AO23" s="859"/>
      <c r="AP23" s="854">
        <v>7544</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2532</v>
      </c>
      <c r="R28" s="883"/>
      <c r="S28" s="883"/>
      <c r="T28" s="883"/>
      <c r="U28" s="883"/>
      <c r="V28" s="883">
        <v>2217</v>
      </c>
      <c r="W28" s="883"/>
      <c r="X28" s="883"/>
      <c r="Y28" s="883"/>
      <c r="Z28" s="883"/>
      <c r="AA28" s="883">
        <v>316</v>
      </c>
      <c r="AB28" s="883"/>
      <c r="AC28" s="883"/>
      <c r="AD28" s="883"/>
      <c r="AE28" s="884"/>
      <c r="AF28" s="885">
        <v>316</v>
      </c>
      <c r="AG28" s="883"/>
      <c r="AH28" s="883"/>
      <c r="AI28" s="883"/>
      <c r="AJ28" s="886"/>
      <c r="AK28" s="887">
        <v>155</v>
      </c>
      <c r="AL28" s="878"/>
      <c r="AM28" s="878"/>
      <c r="AN28" s="878"/>
      <c r="AO28" s="878"/>
      <c r="AP28" s="878" t="s">
        <v>554</v>
      </c>
      <c r="AQ28" s="878"/>
      <c r="AR28" s="878"/>
      <c r="AS28" s="878"/>
      <c r="AT28" s="878"/>
      <c r="AU28" s="878" t="s">
        <v>554</v>
      </c>
      <c r="AV28" s="878"/>
      <c r="AW28" s="878"/>
      <c r="AX28" s="878"/>
      <c r="AY28" s="878"/>
      <c r="AZ28" s="879" t="s">
        <v>555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192</v>
      </c>
      <c r="R29" s="819"/>
      <c r="S29" s="819"/>
      <c r="T29" s="819"/>
      <c r="U29" s="819"/>
      <c r="V29" s="819">
        <v>186</v>
      </c>
      <c r="W29" s="819"/>
      <c r="X29" s="819"/>
      <c r="Y29" s="819"/>
      <c r="Z29" s="819"/>
      <c r="AA29" s="819">
        <v>5</v>
      </c>
      <c r="AB29" s="819"/>
      <c r="AC29" s="819"/>
      <c r="AD29" s="819"/>
      <c r="AE29" s="820"/>
      <c r="AF29" s="821">
        <v>5</v>
      </c>
      <c r="AG29" s="822"/>
      <c r="AH29" s="822"/>
      <c r="AI29" s="822"/>
      <c r="AJ29" s="823"/>
      <c r="AK29" s="890">
        <v>42</v>
      </c>
      <c r="AL29" s="891"/>
      <c r="AM29" s="891"/>
      <c r="AN29" s="891"/>
      <c r="AO29" s="891"/>
      <c r="AP29" s="891" t="s">
        <v>554</v>
      </c>
      <c r="AQ29" s="891"/>
      <c r="AR29" s="891"/>
      <c r="AS29" s="891"/>
      <c r="AT29" s="891"/>
      <c r="AU29" s="891" t="s">
        <v>554</v>
      </c>
      <c r="AV29" s="891"/>
      <c r="AW29" s="891"/>
      <c r="AX29" s="891"/>
      <c r="AY29" s="891"/>
      <c r="AZ29" s="892" t="s">
        <v>554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47</v>
      </c>
      <c r="R30" s="819"/>
      <c r="S30" s="819"/>
      <c r="T30" s="819"/>
      <c r="U30" s="819"/>
      <c r="V30" s="819">
        <v>47</v>
      </c>
      <c r="W30" s="819"/>
      <c r="X30" s="819"/>
      <c r="Y30" s="819"/>
      <c r="Z30" s="819"/>
      <c r="AA30" s="819" t="s">
        <v>554</v>
      </c>
      <c r="AB30" s="819"/>
      <c r="AC30" s="819"/>
      <c r="AD30" s="819"/>
      <c r="AE30" s="820"/>
      <c r="AF30" s="821" t="s">
        <v>122</v>
      </c>
      <c r="AG30" s="822"/>
      <c r="AH30" s="822"/>
      <c r="AI30" s="822"/>
      <c r="AJ30" s="823"/>
      <c r="AK30" s="890">
        <v>21</v>
      </c>
      <c r="AL30" s="891"/>
      <c r="AM30" s="891"/>
      <c r="AN30" s="891"/>
      <c r="AO30" s="891"/>
      <c r="AP30" s="891" t="s">
        <v>554</v>
      </c>
      <c r="AQ30" s="891"/>
      <c r="AR30" s="891"/>
      <c r="AS30" s="891"/>
      <c r="AT30" s="891"/>
      <c r="AU30" s="891" t="s">
        <v>554</v>
      </c>
      <c r="AV30" s="891"/>
      <c r="AW30" s="891"/>
      <c r="AX30" s="891"/>
      <c r="AY30" s="891"/>
      <c r="AZ30" s="892" t="s">
        <v>554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168</v>
      </c>
      <c r="R31" s="819"/>
      <c r="S31" s="819"/>
      <c r="T31" s="819"/>
      <c r="U31" s="819"/>
      <c r="V31" s="819">
        <v>136</v>
      </c>
      <c r="W31" s="819"/>
      <c r="X31" s="819"/>
      <c r="Y31" s="819"/>
      <c r="Z31" s="819"/>
      <c r="AA31" s="819">
        <v>32</v>
      </c>
      <c r="AB31" s="819"/>
      <c r="AC31" s="819"/>
      <c r="AD31" s="819"/>
      <c r="AE31" s="820"/>
      <c r="AF31" s="821">
        <v>540</v>
      </c>
      <c r="AG31" s="822"/>
      <c r="AH31" s="822"/>
      <c r="AI31" s="822"/>
      <c r="AJ31" s="823"/>
      <c r="AK31" s="890">
        <v>13</v>
      </c>
      <c r="AL31" s="891"/>
      <c r="AM31" s="891"/>
      <c r="AN31" s="891"/>
      <c r="AO31" s="891"/>
      <c r="AP31" s="891">
        <v>135</v>
      </c>
      <c r="AQ31" s="891"/>
      <c r="AR31" s="891"/>
      <c r="AS31" s="891"/>
      <c r="AT31" s="891"/>
      <c r="AU31" s="891">
        <v>41</v>
      </c>
      <c r="AV31" s="891"/>
      <c r="AW31" s="891"/>
      <c r="AX31" s="891"/>
      <c r="AY31" s="891"/>
      <c r="AZ31" s="892" t="s">
        <v>562</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743</v>
      </c>
      <c r="R32" s="819"/>
      <c r="S32" s="819"/>
      <c r="T32" s="819"/>
      <c r="U32" s="819"/>
      <c r="V32" s="819">
        <v>692</v>
      </c>
      <c r="W32" s="819"/>
      <c r="X32" s="819"/>
      <c r="Y32" s="819"/>
      <c r="Z32" s="819"/>
      <c r="AA32" s="819">
        <v>51</v>
      </c>
      <c r="AB32" s="819"/>
      <c r="AC32" s="819"/>
      <c r="AD32" s="819"/>
      <c r="AE32" s="820"/>
      <c r="AF32" s="821">
        <v>26</v>
      </c>
      <c r="AG32" s="822"/>
      <c r="AH32" s="822"/>
      <c r="AI32" s="822"/>
      <c r="AJ32" s="823"/>
      <c r="AK32" s="890">
        <v>363</v>
      </c>
      <c r="AL32" s="891"/>
      <c r="AM32" s="891"/>
      <c r="AN32" s="891"/>
      <c r="AO32" s="891"/>
      <c r="AP32" s="891">
        <v>3427</v>
      </c>
      <c r="AQ32" s="891"/>
      <c r="AR32" s="891"/>
      <c r="AS32" s="891"/>
      <c r="AT32" s="891"/>
      <c r="AU32" s="891">
        <v>3074</v>
      </c>
      <c r="AV32" s="891"/>
      <c r="AW32" s="891"/>
      <c r="AX32" s="891"/>
      <c r="AY32" s="891"/>
      <c r="AZ32" s="892" t="s">
        <v>562</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1406</v>
      </c>
      <c r="R33" s="819"/>
      <c r="S33" s="819"/>
      <c r="T33" s="819"/>
      <c r="U33" s="819"/>
      <c r="V33" s="819">
        <v>1317</v>
      </c>
      <c r="W33" s="819"/>
      <c r="X33" s="819"/>
      <c r="Y33" s="819"/>
      <c r="Z33" s="819"/>
      <c r="AA33" s="819">
        <v>89</v>
      </c>
      <c r="AB33" s="819"/>
      <c r="AC33" s="819"/>
      <c r="AD33" s="819"/>
      <c r="AE33" s="820"/>
      <c r="AF33" s="821" t="s">
        <v>122</v>
      </c>
      <c r="AG33" s="822"/>
      <c r="AH33" s="822"/>
      <c r="AI33" s="822"/>
      <c r="AJ33" s="823"/>
      <c r="AK33" s="890">
        <v>936</v>
      </c>
      <c r="AL33" s="891"/>
      <c r="AM33" s="891"/>
      <c r="AN33" s="891"/>
      <c r="AO33" s="891"/>
      <c r="AP33" s="891">
        <v>470</v>
      </c>
      <c r="AQ33" s="891"/>
      <c r="AR33" s="891"/>
      <c r="AS33" s="891"/>
      <c r="AT33" s="891"/>
      <c r="AU33" s="891">
        <v>451</v>
      </c>
      <c r="AV33" s="891"/>
      <c r="AW33" s="891"/>
      <c r="AX33" s="891"/>
      <c r="AY33" s="891"/>
      <c r="AZ33" s="892" t="s">
        <v>562</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886</v>
      </c>
      <c r="AG63" s="902"/>
      <c r="AH63" s="902"/>
      <c r="AI63" s="902"/>
      <c r="AJ63" s="903"/>
      <c r="AK63" s="904"/>
      <c r="AL63" s="899"/>
      <c r="AM63" s="899"/>
      <c r="AN63" s="899"/>
      <c r="AO63" s="899"/>
      <c r="AP63" s="902">
        <v>4032</v>
      </c>
      <c r="AQ63" s="902"/>
      <c r="AR63" s="902"/>
      <c r="AS63" s="902"/>
      <c r="AT63" s="902"/>
      <c r="AU63" s="902">
        <v>3566</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382</v>
      </c>
      <c r="W66" s="778"/>
      <c r="X66" s="778"/>
      <c r="Y66" s="778"/>
      <c r="Z66" s="779"/>
      <c r="AA66" s="777" t="s">
        <v>383</v>
      </c>
      <c r="AB66" s="778"/>
      <c r="AC66" s="778"/>
      <c r="AD66" s="778"/>
      <c r="AE66" s="779"/>
      <c r="AF66" s="912" t="s">
        <v>402</v>
      </c>
      <c r="AG66" s="873"/>
      <c r="AH66" s="873"/>
      <c r="AI66" s="873"/>
      <c r="AJ66" s="913"/>
      <c r="AK66" s="777" t="s">
        <v>403</v>
      </c>
      <c r="AL66" s="801"/>
      <c r="AM66" s="801"/>
      <c r="AN66" s="801"/>
      <c r="AO66" s="802"/>
      <c r="AP66" s="777" t="s">
        <v>386</v>
      </c>
      <c r="AQ66" s="778"/>
      <c r="AR66" s="778"/>
      <c r="AS66" s="778"/>
      <c r="AT66" s="779"/>
      <c r="AU66" s="777" t="s">
        <v>404</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68</v>
      </c>
      <c r="R68" s="926"/>
      <c r="S68" s="926"/>
      <c r="T68" s="926"/>
      <c r="U68" s="926"/>
      <c r="V68" s="926">
        <v>64</v>
      </c>
      <c r="W68" s="926"/>
      <c r="X68" s="926"/>
      <c r="Y68" s="926"/>
      <c r="Z68" s="926"/>
      <c r="AA68" s="926">
        <v>3</v>
      </c>
      <c r="AB68" s="926"/>
      <c r="AC68" s="926"/>
      <c r="AD68" s="926"/>
      <c r="AE68" s="926"/>
      <c r="AF68" s="926">
        <v>3</v>
      </c>
      <c r="AG68" s="926"/>
      <c r="AH68" s="926"/>
      <c r="AI68" s="926"/>
      <c r="AJ68" s="926"/>
      <c r="AK68" s="926" t="s">
        <v>562</v>
      </c>
      <c r="AL68" s="926"/>
      <c r="AM68" s="926"/>
      <c r="AN68" s="926"/>
      <c r="AO68" s="926"/>
      <c r="AP68" s="926" t="s">
        <v>562</v>
      </c>
      <c r="AQ68" s="926"/>
      <c r="AR68" s="926"/>
      <c r="AS68" s="926"/>
      <c r="AT68" s="926"/>
      <c r="AU68" s="926" t="s">
        <v>562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8250</v>
      </c>
      <c r="R69" s="891"/>
      <c r="S69" s="891"/>
      <c r="T69" s="891"/>
      <c r="U69" s="891"/>
      <c r="V69" s="891">
        <v>8182</v>
      </c>
      <c r="W69" s="891"/>
      <c r="X69" s="891"/>
      <c r="Y69" s="891"/>
      <c r="Z69" s="891"/>
      <c r="AA69" s="891">
        <v>68</v>
      </c>
      <c r="AB69" s="891"/>
      <c r="AC69" s="891"/>
      <c r="AD69" s="891"/>
      <c r="AE69" s="891"/>
      <c r="AF69" s="891">
        <v>68</v>
      </c>
      <c r="AG69" s="891"/>
      <c r="AH69" s="891"/>
      <c r="AI69" s="891"/>
      <c r="AJ69" s="891"/>
      <c r="AK69" s="891">
        <v>720</v>
      </c>
      <c r="AL69" s="891"/>
      <c r="AM69" s="891"/>
      <c r="AN69" s="891"/>
      <c r="AO69" s="891"/>
      <c r="AP69" s="891" t="s">
        <v>562</v>
      </c>
      <c r="AQ69" s="891"/>
      <c r="AR69" s="891"/>
      <c r="AS69" s="891"/>
      <c r="AT69" s="891"/>
      <c r="AU69" s="891" t="s">
        <v>562</v>
      </c>
      <c r="AV69" s="891"/>
      <c r="AW69" s="891"/>
      <c r="AX69" s="891"/>
      <c r="AY69" s="891"/>
      <c r="AZ69" s="937" t="s">
        <v>565</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887</v>
      </c>
      <c r="R70" s="891"/>
      <c r="S70" s="891"/>
      <c r="T70" s="891"/>
      <c r="U70" s="891"/>
      <c r="V70" s="891">
        <v>777</v>
      </c>
      <c r="W70" s="891"/>
      <c r="X70" s="891"/>
      <c r="Y70" s="891"/>
      <c r="Z70" s="891"/>
      <c r="AA70" s="891">
        <v>110</v>
      </c>
      <c r="AB70" s="891"/>
      <c r="AC70" s="891"/>
      <c r="AD70" s="891"/>
      <c r="AE70" s="891"/>
      <c r="AF70" s="891">
        <v>110</v>
      </c>
      <c r="AG70" s="891"/>
      <c r="AH70" s="891"/>
      <c r="AI70" s="891"/>
      <c r="AJ70" s="891"/>
      <c r="AK70" s="891">
        <v>41</v>
      </c>
      <c r="AL70" s="891"/>
      <c r="AM70" s="891"/>
      <c r="AN70" s="891"/>
      <c r="AO70" s="891"/>
      <c r="AP70" s="891">
        <v>102</v>
      </c>
      <c r="AQ70" s="891"/>
      <c r="AR70" s="891"/>
      <c r="AS70" s="891"/>
      <c r="AT70" s="891"/>
      <c r="AU70" s="891">
        <v>31</v>
      </c>
      <c r="AV70" s="891"/>
      <c r="AW70" s="891"/>
      <c r="AX70" s="891"/>
      <c r="AY70" s="891"/>
      <c r="AZ70" s="937" t="s">
        <v>567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2475</v>
      </c>
      <c r="R71" s="891"/>
      <c r="S71" s="891"/>
      <c r="T71" s="891"/>
      <c r="U71" s="891"/>
      <c r="V71" s="891">
        <v>2444</v>
      </c>
      <c r="W71" s="891"/>
      <c r="X71" s="891"/>
      <c r="Y71" s="891"/>
      <c r="Z71" s="891"/>
      <c r="AA71" s="891">
        <v>31</v>
      </c>
      <c r="AB71" s="891"/>
      <c r="AC71" s="891"/>
      <c r="AD71" s="891"/>
      <c r="AE71" s="891"/>
      <c r="AF71" s="891">
        <v>31</v>
      </c>
      <c r="AG71" s="891"/>
      <c r="AH71" s="891"/>
      <c r="AI71" s="891"/>
      <c r="AJ71" s="891"/>
      <c r="AK71" s="891">
        <v>99</v>
      </c>
      <c r="AL71" s="891"/>
      <c r="AM71" s="891"/>
      <c r="AN71" s="891"/>
      <c r="AO71" s="891"/>
      <c r="AP71" s="891">
        <v>2622</v>
      </c>
      <c r="AQ71" s="891"/>
      <c r="AR71" s="891"/>
      <c r="AS71" s="891"/>
      <c r="AT71" s="891"/>
      <c r="AU71" s="891">
        <v>227</v>
      </c>
      <c r="AV71" s="891"/>
      <c r="AW71" s="891"/>
      <c r="AX71" s="891"/>
      <c r="AY71" s="891"/>
      <c r="AZ71" s="937" t="s">
        <v>569</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118</v>
      </c>
      <c r="R72" s="891"/>
      <c r="S72" s="891"/>
      <c r="T72" s="891"/>
      <c r="U72" s="891"/>
      <c r="V72" s="891">
        <v>113</v>
      </c>
      <c r="W72" s="891"/>
      <c r="X72" s="891"/>
      <c r="Y72" s="891"/>
      <c r="Z72" s="891"/>
      <c r="AA72" s="891">
        <v>5</v>
      </c>
      <c r="AB72" s="891"/>
      <c r="AC72" s="891"/>
      <c r="AD72" s="891"/>
      <c r="AE72" s="891"/>
      <c r="AF72" s="891">
        <v>5</v>
      </c>
      <c r="AG72" s="891"/>
      <c r="AH72" s="891"/>
      <c r="AI72" s="891"/>
      <c r="AJ72" s="891"/>
      <c r="AK72" s="891">
        <v>15</v>
      </c>
      <c r="AL72" s="891"/>
      <c r="AM72" s="891"/>
      <c r="AN72" s="891"/>
      <c r="AO72" s="891"/>
      <c r="AP72" s="891" t="s">
        <v>562</v>
      </c>
      <c r="AQ72" s="891"/>
      <c r="AR72" s="891"/>
      <c r="AS72" s="891"/>
      <c r="AT72" s="891"/>
      <c r="AU72" s="891" t="s">
        <v>562</v>
      </c>
      <c r="AV72" s="891"/>
      <c r="AW72" s="891"/>
      <c r="AX72" s="891"/>
      <c r="AY72" s="891"/>
      <c r="AZ72" s="937" t="s">
        <v>571</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572</v>
      </c>
      <c r="C73" s="934"/>
      <c r="D73" s="934"/>
      <c r="E73" s="934"/>
      <c r="F73" s="934"/>
      <c r="G73" s="934"/>
      <c r="H73" s="934"/>
      <c r="I73" s="934"/>
      <c r="J73" s="934"/>
      <c r="K73" s="934"/>
      <c r="L73" s="934"/>
      <c r="M73" s="934"/>
      <c r="N73" s="934"/>
      <c r="O73" s="934"/>
      <c r="P73" s="935"/>
      <c r="Q73" s="936">
        <v>250</v>
      </c>
      <c r="R73" s="891"/>
      <c r="S73" s="891"/>
      <c r="T73" s="891"/>
      <c r="U73" s="891"/>
      <c r="V73" s="891">
        <v>234</v>
      </c>
      <c r="W73" s="891"/>
      <c r="X73" s="891"/>
      <c r="Y73" s="891"/>
      <c r="Z73" s="891"/>
      <c r="AA73" s="891">
        <v>16</v>
      </c>
      <c r="AB73" s="891"/>
      <c r="AC73" s="891"/>
      <c r="AD73" s="891"/>
      <c r="AE73" s="891"/>
      <c r="AF73" s="891">
        <v>16</v>
      </c>
      <c r="AG73" s="891"/>
      <c r="AH73" s="891"/>
      <c r="AI73" s="891"/>
      <c r="AJ73" s="891"/>
      <c r="AK73" s="891" t="s">
        <v>562</v>
      </c>
      <c r="AL73" s="891"/>
      <c r="AM73" s="891"/>
      <c r="AN73" s="891"/>
      <c r="AO73" s="891"/>
      <c r="AP73" s="891" t="s">
        <v>562</v>
      </c>
      <c r="AQ73" s="891"/>
      <c r="AR73" s="891"/>
      <c r="AS73" s="891"/>
      <c r="AT73" s="891"/>
      <c r="AU73" s="891" t="s">
        <v>562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573</v>
      </c>
      <c r="C74" s="934"/>
      <c r="D74" s="934"/>
      <c r="E74" s="934"/>
      <c r="F74" s="934"/>
      <c r="G74" s="934"/>
      <c r="H74" s="934"/>
      <c r="I74" s="934"/>
      <c r="J74" s="934"/>
      <c r="K74" s="934"/>
      <c r="L74" s="934"/>
      <c r="M74" s="934"/>
      <c r="N74" s="934"/>
      <c r="O74" s="934"/>
      <c r="P74" s="935"/>
      <c r="Q74" s="936">
        <v>253621</v>
      </c>
      <c r="R74" s="891"/>
      <c r="S74" s="891"/>
      <c r="T74" s="891"/>
      <c r="U74" s="891"/>
      <c r="V74" s="891">
        <v>241656</v>
      </c>
      <c r="W74" s="891"/>
      <c r="X74" s="891"/>
      <c r="Y74" s="891"/>
      <c r="Z74" s="891"/>
      <c r="AA74" s="891">
        <v>11965</v>
      </c>
      <c r="AB74" s="891"/>
      <c r="AC74" s="891"/>
      <c r="AD74" s="891"/>
      <c r="AE74" s="891"/>
      <c r="AF74" s="891">
        <v>11965</v>
      </c>
      <c r="AG74" s="891"/>
      <c r="AH74" s="891"/>
      <c r="AI74" s="891"/>
      <c r="AJ74" s="891"/>
      <c r="AK74" s="891" t="s">
        <v>562</v>
      </c>
      <c r="AL74" s="891"/>
      <c r="AM74" s="891"/>
      <c r="AN74" s="891"/>
      <c r="AO74" s="891"/>
      <c r="AP74" s="891" t="s">
        <v>562</v>
      </c>
      <c r="AQ74" s="891"/>
      <c r="AR74" s="891"/>
      <c r="AS74" s="891"/>
      <c r="AT74" s="891"/>
      <c r="AU74" s="891" t="s">
        <v>562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574</v>
      </c>
      <c r="C75" s="934"/>
      <c r="D75" s="934"/>
      <c r="E75" s="934"/>
      <c r="F75" s="934"/>
      <c r="G75" s="934"/>
      <c r="H75" s="934"/>
      <c r="I75" s="934"/>
      <c r="J75" s="934"/>
      <c r="K75" s="934"/>
      <c r="L75" s="934"/>
      <c r="M75" s="934"/>
      <c r="N75" s="934"/>
      <c r="O75" s="934"/>
      <c r="P75" s="935"/>
      <c r="Q75" s="939">
        <v>489</v>
      </c>
      <c r="R75" s="940"/>
      <c r="S75" s="940"/>
      <c r="T75" s="940"/>
      <c r="U75" s="890"/>
      <c r="V75" s="941">
        <v>438</v>
      </c>
      <c r="W75" s="940"/>
      <c r="X75" s="940"/>
      <c r="Y75" s="940"/>
      <c r="Z75" s="890"/>
      <c r="AA75" s="941">
        <v>51</v>
      </c>
      <c r="AB75" s="940"/>
      <c r="AC75" s="940"/>
      <c r="AD75" s="940"/>
      <c r="AE75" s="890"/>
      <c r="AF75" s="941">
        <v>51</v>
      </c>
      <c r="AG75" s="940"/>
      <c r="AH75" s="940"/>
      <c r="AI75" s="940"/>
      <c r="AJ75" s="890"/>
      <c r="AK75" s="941">
        <v>23</v>
      </c>
      <c r="AL75" s="940"/>
      <c r="AM75" s="940"/>
      <c r="AN75" s="940"/>
      <c r="AO75" s="890"/>
      <c r="AP75" s="941">
        <v>67</v>
      </c>
      <c r="AQ75" s="940"/>
      <c r="AR75" s="940"/>
      <c r="AS75" s="940"/>
      <c r="AT75" s="890"/>
      <c r="AU75" s="941">
        <v>12</v>
      </c>
      <c r="AV75" s="940"/>
      <c r="AW75" s="940"/>
      <c r="AX75" s="940"/>
      <c r="AY75" s="890"/>
      <c r="AZ75" s="937" t="s">
        <v>575</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576</v>
      </c>
      <c r="C76" s="934"/>
      <c r="D76" s="934"/>
      <c r="E76" s="934"/>
      <c r="F76" s="934"/>
      <c r="G76" s="934"/>
      <c r="H76" s="934"/>
      <c r="I76" s="934"/>
      <c r="J76" s="934"/>
      <c r="K76" s="934"/>
      <c r="L76" s="934"/>
      <c r="M76" s="934"/>
      <c r="N76" s="934"/>
      <c r="O76" s="934"/>
      <c r="P76" s="935"/>
      <c r="Q76" s="939">
        <v>7498</v>
      </c>
      <c r="R76" s="940"/>
      <c r="S76" s="940"/>
      <c r="T76" s="940"/>
      <c r="U76" s="890"/>
      <c r="V76" s="941">
        <v>7107</v>
      </c>
      <c r="W76" s="940"/>
      <c r="X76" s="940"/>
      <c r="Y76" s="940"/>
      <c r="Z76" s="890"/>
      <c r="AA76" s="941">
        <v>391</v>
      </c>
      <c r="AB76" s="940"/>
      <c r="AC76" s="940"/>
      <c r="AD76" s="940"/>
      <c r="AE76" s="890"/>
      <c r="AF76" s="941">
        <v>391</v>
      </c>
      <c r="AG76" s="940"/>
      <c r="AH76" s="940"/>
      <c r="AI76" s="940"/>
      <c r="AJ76" s="890"/>
      <c r="AK76" s="941" t="s">
        <v>562</v>
      </c>
      <c r="AL76" s="940"/>
      <c r="AM76" s="940"/>
      <c r="AN76" s="940"/>
      <c r="AO76" s="890"/>
      <c r="AP76" s="941" t="s">
        <v>562</v>
      </c>
      <c r="AQ76" s="940"/>
      <c r="AR76" s="940"/>
      <c r="AS76" s="940"/>
      <c r="AT76" s="890"/>
      <c r="AU76" s="941" t="s">
        <v>562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577</v>
      </c>
      <c r="C77" s="934"/>
      <c r="D77" s="934"/>
      <c r="E77" s="934"/>
      <c r="F77" s="934"/>
      <c r="G77" s="934"/>
      <c r="H77" s="934"/>
      <c r="I77" s="934"/>
      <c r="J77" s="934"/>
      <c r="K77" s="934"/>
      <c r="L77" s="934"/>
      <c r="M77" s="934"/>
      <c r="N77" s="934"/>
      <c r="O77" s="934"/>
      <c r="P77" s="935"/>
      <c r="Q77" s="939">
        <v>987</v>
      </c>
      <c r="R77" s="940"/>
      <c r="S77" s="940"/>
      <c r="T77" s="940"/>
      <c r="U77" s="890"/>
      <c r="V77" s="941">
        <v>892</v>
      </c>
      <c r="W77" s="940"/>
      <c r="X77" s="940"/>
      <c r="Y77" s="940"/>
      <c r="Z77" s="890"/>
      <c r="AA77" s="941">
        <v>95</v>
      </c>
      <c r="AB77" s="940"/>
      <c r="AC77" s="940"/>
      <c r="AD77" s="940"/>
      <c r="AE77" s="890"/>
      <c r="AF77" s="941">
        <v>95</v>
      </c>
      <c r="AG77" s="940"/>
      <c r="AH77" s="940"/>
      <c r="AI77" s="940"/>
      <c r="AJ77" s="890"/>
      <c r="AK77" s="941">
        <v>80</v>
      </c>
      <c r="AL77" s="940"/>
      <c r="AM77" s="940"/>
      <c r="AN77" s="940"/>
      <c r="AO77" s="890"/>
      <c r="AP77" s="941">
        <v>100</v>
      </c>
      <c r="AQ77" s="940"/>
      <c r="AR77" s="940"/>
      <c r="AS77" s="940"/>
      <c r="AT77" s="890"/>
      <c r="AU77" s="941">
        <v>10</v>
      </c>
      <c r="AV77" s="940"/>
      <c r="AW77" s="940"/>
      <c r="AX77" s="940"/>
      <c r="AY77" s="890"/>
      <c r="AZ77" s="937" t="s">
        <v>578</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12735</v>
      </c>
      <c r="AG88" s="902"/>
      <c r="AH88" s="902"/>
      <c r="AI88" s="902"/>
      <c r="AJ88" s="902"/>
      <c r="AK88" s="899"/>
      <c r="AL88" s="899"/>
      <c r="AM88" s="899"/>
      <c r="AN88" s="899"/>
      <c r="AO88" s="899"/>
      <c r="AP88" s="902">
        <v>2891</v>
      </c>
      <c r="AQ88" s="902"/>
      <c r="AR88" s="902"/>
      <c r="AS88" s="902"/>
      <c r="AT88" s="902"/>
      <c r="AU88" s="902">
        <v>280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297</v>
      </c>
      <c r="AG109" s="955"/>
      <c r="AH109" s="955"/>
      <c r="AI109" s="955"/>
      <c r="AJ109" s="956"/>
      <c r="AK109" s="954" t="s">
        <v>296</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297</v>
      </c>
      <c r="BW109" s="955"/>
      <c r="BX109" s="955"/>
      <c r="BY109" s="955"/>
      <c r="BZ109" s="956"/>
      <c r="CA109" s="954" t="s">
        <v>296</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297</v>
      </c>
      <c r="DM109" s="955"/>
      <c r="DN109" s="955"/>
      <c r="DO109" s="955"/>
      <c r="DP109" s="956"/>
      <c r="DQ109" s="954" t="s">
        <v>296</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572433</v>
      </c>
      <c r="AB110" s="962"/>
      <c r="AC110" s="962"/>
      <c r="AD110" s="962"/>
      <c r="AE110" s="963"/>
      <c r="AF110" s="964">
        <v>575026</v>
      </c>
      <c r="AG110" s="962"/>
      <c r="AH110" s="962"/>
      <c r="AI110" s="962"/>
      <c r="AJ110" s="963"/>
      <c r="AK110" s="964">
        <v>612047</v>
      </c>
      <c r="AL110" s="962"/>
      <c r="AM110" s="962"/>
      <c r="AN110" s="962"/>
      <c r="AO110" s="963"/>
      <c r="AP110" s="965">
        <v>17.399999999999999</v>
      </c>
      <c r="AQ110" s="966"/>
      <c r="AR110" s="966"/>
      <c r="AS110" s="966"/>
      <c r="AT110" s="967"/>
      <c r="AU110" s="968" t="s">
        <v>67</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7540062</v>
      </c>
      <c r="BR110" s="997"/>
      <c r="BS110" s="997"/>
      <c r="BT110" s="997"/>
      <c r="BU110" s="997"/>
      <c r="BV110" s="997">
        <v>7545106</v>
      </c>
      <c r="BW110" s="997"/>
      <c r="BX110" s="997"/>
      <c r="BY110" s="997"/>
      <c r="BZ110" s="997"/>
      <c r="CA110" s="997">
        <v>7543760</v>
      </c>
      <c r="CB110" s="997"/>
      <c r="CC110" s="997"/>
      <c r="CD110" s="997"/>
      <c r="CE110" s="997"/>
      <c r="CF110" s="1011">
        <v>214.5</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422</v>
      </c>
      <c r="DM110" s="997"/>
      <c r="DN110" s="997"/>
      <c r="DO110" s="997"/>
      <c r="DP110" s="997"/>
      <c r="DQ110" s="997" t="s">
        <v>421</v>
      </c>
      <c r="DR110" s="997"/>
      <c r="DS110" s="997"/>
      <c r="DT110" s="997"/>
      <c r="DU110" s="997"/>
      <c r="DV110" s="998" t="s">
        <v>421</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421</v>
      </c>
      <c r="AL111" s="1004"/>
      <c r="AM111" s="1004"/>
      <c r="AN111" s="1004"/>
      <c r="AO111" s="1005"/>
      <c r="AP111" s="1007" t="s">
        <v>122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421</v>
      </c>
      <c r="BR111" s="990"/>
      <c r="BS111" s="990"/>
      <c r="BT111" s="990"/>
      <c r="BU111" s="990"/>
      <c r="BV111" s="990" t="s">
        <v>421</v>
      </c>
      <c r="BW111" s="990"/>
      <c r="BX111" s="990"/>
      <c r="BY111" s="990"/>
      <c r="BZ111" s="990"/>
      <c r="CA111" s="990" t="s">
        <v>422</v>
      </c>
      <c r="CB111" s="990"/>
      <c r="CC111" s="990"/>
      <c r="CD111" s="990"/>
      <c r="CE111" s="990"/>
      <c r="CF111" s="984" t="s">
        <v>422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122</v>
      </c>
      <c r="DM111" s="990"/>
      <c r="DN111" s="990"/>
      <c r="DO111" s="990"/>
      <c r="DP111" s="990"/>
      <c r="DQ111" s="990" t="s">
        <v>421</v>
      </c>
      <c r="DR111" s="990"/>
      <c r="DS111" s="990"/>
      <c r="DT111" s="990"/>
      <c r="DU111" s="990"/>
      <c r="DV111" s="991" t="s">
        <v>422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421</v>
      </c>
      <c r="AB112" s="1029"/>
      <c r="AC112" s="1029"/>
      <c r="AD112" s="1029"/>
      <c r="AE112" s="1030"/>
      <c r="AF112" s="1031" t="s">
        <v>122</v>
      </c>
      <c r="AG112" s="1029"/>
      <c r="AH112" s="1029"/>
      <c r="AI112" s="1029"/>
      <c r="AJ112" s="1030"/>
      <c r="AK112" s="1031" t="s">
        <v>422</v>
      </c>
      <c r="AL112" s="1029"/>
      <c r="AM112" s="1029"/>
      <c r="AN112" s="1029"/>
      <c r="AO112" s="1030"/>
      <c r="AP112" s="1032" t="s">
        <v>421</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3542117</v>
      </c>
      <c r="BR112" s="990"/>
      <c r="BS112" s="990"/>
      <c r="BT112" s="990"/>
      <c r="BU112" s="990"/>
      <c r="BV112" s="990">
        <v>3412631</v>
      </c>
      <c r="BW112" s="990"/>
      <c r="BX112" s="990"/>
      <c r="BY112" s="990"/>
      <c r="BZ112" s="990"/>
      <c r="CA112" s="990">
        <v>3567059</v>
      </c>
      <c r="CB112" s="990"/>
      <c r="CC112" s="990"/>
      <c r="CD112" s="990"/>
      <c r="CE112" s="990"/>
      <c r="CF112" s="984">
        <v>101.4</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422</v>
      </c>
      <c r="DM112" s="990"/>
      <c r="DN112" s="990"/>
      <c r="DO112" s="990"/>
      <c r="DP112" s="990"/>
      <c r="DQ112" s="990" t="s">
        <v>122</v>
      </c>
      <c r="DR112" s="990"/>
      <c r="DS112" s="990"/>
      <c r="DT112" s="990"/>
      <c r="DU112" s="990"/>
      <c r="DV112" s="991" t="s">
        <v>422</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394949</v>
      </c>
      <c r="AB113" s="1004"/>
      <c r="AC113" s="1004"/>
      <c r="AD113" s="1004"/>
      <c r="AE113" s="1005"/>
      <c r="AF113" s="1006">
        <v>359722</v>
      </c>
      <c r="AG113" s="1004"/>
      <c r="AH113" s="1004"/>
      <c r="AI113" s="1004"/>
      <c r="AJ113" s="1005"/>
      <c r="AK113" s="1006">
        <v>366386</v>
      </c>
      <c r="AL113" s="1004"/>
      <c r="AM113" s="1004"/>
      <c r="AN113" s="1004"/>
      <c r="AO113" s="1005"/>
      <c r="AP113" s="1007">
        <v>10.4</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235373</v>
      </c>
      <c r="BR113" s="990"/>
      <c r="BS113" s="990"/>
      <c r="BT113" s="990"/>
      <c r="BU113" s="990"/>
      <c r="BV113" s="990">
        <v>271013</v>
      </c>
      <c r="BW113" s="990"/>
      <c r="BX113" s="990"/>
      <c r="BY113" s="990"/>
      <c r="BZ113" s="990"/>
      <c r="CA113" s="990">
        <v>280402</v>
      </c>
      <c r="CB113" s="990"/>
      <c r="CC113" s="990"/>
      <c r="CD113" s="990"/>
      <c r="CE113" s="990"/>
      <c r="CF113" s="984">
        <v>8</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421</v>
      </c>
      <c r="DH113" s="1029"/>
      <c r="DI113" s="1029"/>
      <c r="DJ113" s="1029"/>
      <c r="DK113" s="1030"/>
      <c r="DL113" s="1031" t="s">
        <v>422</v>
      </c>
      <c r="DM113" s="1029"/>
      <c r="DN113" s="1029"/>
      <c r="DO113" s="1029"/>
      <c r="DP113" s="1030"/>
      <c r="DQ113" s="1031" t="s">
        <v>422</v>
      </c>
      <c r="DR113" s="1029"/>
      <c r="DS113" s="1029"/>
      <c r="DT113" s="1029"/>
      <c r="DU113" s="1030"/>
      <c r="DV113" s="1032" t="s">
        <v>422</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40720</v>
      </c>
      <c r="AB114" s="1029"/>
      <c r="AC114" s="1029"/>
      <c r="AD114" s="1029"/>
      <c r="AE114" s="1030"/>
      <c r="AF114" s="1031">
        <v>38673</v>
      </c>
      <c r="AG114" s="1029"/>
      <c r="AH114" s="1029"/>
      <c r="AI114" s="1029"/>
      <c r="AJ114" s="1030"/>
      <c r="AK114" s="1031">
        <v>38265</v>
      </c>
      <c r="AL114" s="1029"/>
      <c r="AM114" s="1029"/>
      <c r="AN114" s="1029"/>
      <c r="AO114" s="1030"/>
      <c r="AP114" s="1032">
        <v>1.1000000000000001</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644815</v>
      </c>
      <c r="BR114" s="990"/>
      <c r="BS114" s="990"/>
      <c r="BT114" s="990"/>
      <c r="BU114" s="990"/>
      <c r="BV114" s="990">
        <v>665534</v>
      </c>
      <c r="BW114" s="990"/>
      <c r="BX114" s="990"/>
      <c r="BY114" s="990"/>
      <c r="BZ114" s="990"/>
      <c r="CA114" s="990">
        <v>509552</v>
      </c>
      <c r="CB114" s="990"/>
      <c r="CC114" s="990"/>
      <c r="CD114" s="990"/>
      <c r="CE114" s="990"/>
      <c r="CF114" s="984">
        <v>14.5</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421</v>
      </c>
      <c r="DH114" s="1029"/>
      <c r="DI114" s="1029"/>
      <c r="DJ114" s="1029"/>
      <c r="DK114" s="1030"/>
      <c r="DL114" s="1031" t="s">
        <v>422</v>
      </c>
      <c r="DM114" s="1029"/>
      <c r="DN114" s="1029"/>
      <c r="DO114" s="1029"/>
      <c r="DP114" s="1030"/>
      <c r="DQ114" s="1031" t="s">
        <v>421</v>
      </c>
      <c r="DR114" s="1029"/>
      <c r="DS114" s="1029"/>
      <c r="DT114" s="1029"/>
      <c r="DU114" s="1030"/>
      <c r="DV114" s="1032" t="s">
        <v>422</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422</v>
      </c>
      <c r="AB115" s="1004"/>
      <c r="AC115" s="1004"/>
      <c r="AD115" s="1004"/>
      <c r="AE115" s="1005"/>
      <c r="AF115" s="1006" t="s">
        <v>421</v>
      </c>
      <c r="AG115" s="1004"/>
      <c r="AH115" s="1004"/>
      <c r="AI115" s="1004"/>
      <c r="AJ115" s="1005"/>
      <c r="AK115" s="1006" t="s">
        <v>122</v>
      </c>
      <c r="AL115" s="1004"/>
      <c r="AM115" s="1004"/>
      <c r="AN115" s="1004"/>
      <c r="AO115" s="1005"/>
      <c r="AP115" s="1007" t="s">
        <v>422</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422</v>
      </c>
      <c r="BW115" s="990"/>
      <c r="BX115" s="990"/>
      <c r="BY115" s="990"/>
      <c r="BZ115" s="990"/>
      <c r="CA115" s="990" t="s">
        <v>122</v>
      </c>
      <c r="CB115" s="990"/>
      <c r="CC115" s="990"/>
      <c r="CD115" s="990"/>
      <c r="CE115" s="990"/>
      <c r="CF115" s="984" t="s">
        <v>421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422</v>
      </c>
      <c r="DH115" s="1029"/>
      <c r="DI115" s="1029"/>
      <c r="DJ115" s="1029"/>
      <c r="DK115" s="1030"/>
      <c r="DL115" s="1031" t="s">
        <v>422</v>
      </c>
      <c r="DM115" s="1029"/>
      <c r="DN115" s="1029"/>
      <c r="DO115" s="1029"/>
      <c r="DP115" s="1030"/>
      <c r="DQ115" s="1031" t="s">
        <v>122</v>
      </c>
      <c r="DR115" s="1029"/>
      <c r="DS115" s="1029"/>
      <c r="DT115" s="1029"/>
      <c r="DU115" s="1030"/>
      <c r="DV115" s="1032" t="s">
        <v>421</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421</v>
      </c>
      <c r="AG116" s="1029"/>
      <c r="AH116" s="1029"/>
      <c r="AI116" s="1029"/>
      <c r="AJ116" s="1030"/>
      <c r="AK116" s="1031" t="s">
        <v>421</v>
      </c>
      <c r="AL116" s="1029"/>
      <c r="AM116" s="1029"/>
      <c r="AN116" s="1029"/>
      <c r="AO116" s="1030"/>
      <c r="AP116" s="1032" t="s">
        <v>422</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421</v>
      </c>
      <c r="BR116" s="990"/>
      <c r="BS116" s="990"/>
      <c r="BT116" s="990"/>
      <c r="BU116" s="990"/>
      <c r="BV116" s="990" t="s">
        <v>122</v>
      </c>
      <c r="BW116" s="990"/>
      <c r="BX116" s="990"/>
      <c r="BY116" s="990"/>
      <c r="BZ116" s="990"/>
      <c r="CA116" s="990" t="s">
        <v>421</v>
      </c>
      <c r="CB116" s="990"/>
      <c r="CC116" s="990"/>
      <c r="CD116" s="990"/>
      <c r="CE116" s="990"/>
      <c r="CF116" s="984" t="s">
        <v>122</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421</v>
      </c>
      <c r="DH116" s="1029"/>
      <c r="DI116" s="1029"/>
      <c r="DJ116" s="1029"/>
      <c r="DK116" s="1030"/>
      <c r="DL116" s="1031" t="s">
        <v>422</v>
      </c>
      <c r="DM116" s="1029"/>
      <c r="DN116" s="1029"/>
      <c r="DO116" s="1029"/>
      <c r="DP116" s="1030"/>
      <c r="DQ116" s="1031" t="s">
        <v>421</v>
      </c>
      <c r="DR116" s="1029"/>
      <c r="DS116" s="1029"/>
      <c r="DT116" s="1029"/>
      <c r="DU116" s="1030"/>
      <c r="DV116" s="1032" t="s">
        <v>122</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1008102</v>
      </c>
      <c r="AB117" s="1047"/>
      <c r="AC117" s="1047"/>
      <c r="AD117" s="1047"/>
      <c r="AE117" s="1048"/>
      <c r="AF117" s="1049">
        <v>973421</v>
      </c>
      <c r="AG117" s="1047"/>
      <c r="AH117" s="1047"/>
      <c r="AI117" s="1047"/>
      <c r="AJ117" s="1048"/>
      <c r="AK117" s="1049">
        <v>1016698</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297</v>
      </c>
      <c r="AG118" s="955"/>
      <c r="AH118" s="955"/>
      <c r="AI118" s="955"/>
      <c r="AJ118" s="956"/>
      <c r="AK118" s="954" t="s">
        <v>296</v>
      </c>
      <c r="AL118" s="955"/>
      <c r="AM118" s="955"/>
      <c r="AN118" s="955"/>
      <c r="AO118" s="956"/>
      <c r="AP118" s="1041" t="s">
        <v>415</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447</v>
      </c>
      <c r="BP119" s="1076"/>
      <c r="BQ119" s="1067">
        <v>11962367</v>
      </c>
      <c r="BR119" s="1068"/>
      <c r="BS119" s="1068"/>
      <c r="BT119" s="1068"/>
      <c r="BU119" s="1068"/>
      <c r="BV119" s="1068">
        <v>11894284</v>
      </c>
      <c r="BW119" s="1068"/>
      <c r="BX119" s="1068"/>
      <c r="BY119" s="1068"/>
      <c r="BZ119" s="1068"/>
      <c r="CA119" s="1068">
        <v>11900773</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3093266</v>
      </c>
      <c r="BR120" s="997"/>
      <c r="BS120" s="997"/>
      <c r="BT120" s="997"/>
      <c r="BU120" s="997"/>
      <c r="BV120" s="997">
        <v>2955773</v>
      </c>
      <c r="BW120" s="997"/>
      <c r="BX120" s="997"/>
      <c r="BY120" s="997"/>
      <c r="BZ120" s="997"/>
      <c r="CA120" s="997">
        <v>2154731</v>
      </c>
      <c r="CB120" s="997"/>
      <c r="CC120" s="997"/>
      <c r="CD120" s="997"/>
      <c r="CE120" s="997"/>
      <c r="CF120" s="1011">
        <v>61.3</v>
      </c>
      <c r="CG120" s="1012"/>
      <c r="CH120" s="1012"/>
      <c r="CI120" s="1012"/>
      <c r="CJ120" s="1012"/>
      <c r="CK120" s="1077" t="s">
        <v>451</v>
      </c>
      <c r="CL120" s="1078"/>
      <c r="CM120" s="1078"/>
      <c r="CN120" s="1078"/>
      <c r="CO120" s="1079"/>
      <c r="CP120" s="1085" t="s">
        <v>394</v>
      </c>
      <c r="CQ120" s="1086"/>
      <c r="CR120" s="1086"/>
      <c r="CS120" s="1086"/>
      <c r="CT120" s="1086"/>
      <c r="CU120" s="1086"/>
      <c r="CV120" s="1086"/>
      <c r="CW120" s="1086"/>
      <c r="CX120" s="1086"/>
      <c r="CY120" s="1086"/>
      <c r="CZ120" s="1086"/>
      <c r="DA120" s="1086"/>
      <c r="DB120" s="1086"/>
      <c r="DC120" s="1086"/>
      <c r="DD120" s="1086"/>
      <c r="DE120" s="1086"/>
      <c r="DF120" s="1087"/>
      <c r="DG120" s="996">
        <v>3501776</v>
      </c>
      <c r="DH120" s="997"/>
      <c r="DI120" s="997"/>
      <c r="DJ120" s="997"/>
      <c r="DK120" s="997"/>
      <c r="DL120" s="997">
        <v>3367738</v>
      </c>
      <c r="DM120" s="997"/>
      <c r="DN120" s="997"/>
      <c r="DO120" s="997"/>
      <c r="DP120" s="997"/>
      <c r="DQ120" s="997">
        <v>3074464</v>
      </c>
      <c r="DR120" s="997"/>
      <c r="DS120" s="997"/>
      <c r="DT120" s="997"/>
      <c r="DU120" s="997"/>
      <c r="DV120" s="998">
        <v>87.4</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t="s">
        <v>122</v>
      </c>
      <c r="BR121" s="990"/>
      <c r="BS121" s="990"/>
      <c r="BT121" s="990"/>
      <c r="BU121" s="990"/>
      <c r="BV121" s="990" t="s">
        <v>122</v>
      </c>
      <c r="BW121" s="990"/>
      <c r="BX121" s="990"/>
      <c r="BY121" s="990"/>
      <c r="BZ121" s="990"/>
      <c r="CA121" s="990" t="s">
        <v>122</v>
      </c>
      <c r="CB121" s="990"/>
      <c r="CC121" s="990"/>
      <c r="CD121" s="990"/>
      <c r="CE121" s="990"/>
      <c r="CF121" s="984" t="s">
        <v>122</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t="s">
        <v>122</v>
      </c>
      <c r="DH121" s="990"/>
      <c r="DI121" s="990"/>
      <c r="DJ121" s="990"/>
      <c r="DK121" s="990"/>
      <c r="DL121" s="990" t="s">
        <v>122</v>
      </c>
      <c r="DM121" s="990"/>
      <c r="DN121" s="990"/>
      <c r="DO121" s="990"/>
      <c r="DP121" s="990"/>
      <c r="DQ121" s="990">
        <v>451298</v>
      </c>
      <c r="DR121" s="990"/>
      <c r="DS121" s="990"/>
      <c r="DT121" s="990"/>
      <c r="DU121" s="990"/>
      <c r="DV121" s="991">
        <v>12.8</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6935499</v>
      </c>
      <c r="BR122" s="1068"/>
      <c r="BS122" s="1068"/>
      <c r="BT122" s="1068"/>
      <c r="BU122" s="1068"/>
      <c r="BV122" s="1068">
        <v>6883169</v>
      </c>
      <c r="BW122" s="1068"/>
      <c r="BX122" s="1068"/>
      <c r="BY122" s="1068"/>
      <c r="BZ122" s="1068"/>
      <c r="CA122" s="1068">
        <v>6812438</v>
      </c>
      <c r="CB122" s="1068"/>
      <c r="CC122" s="1068"/>
      <c r="CD122" s="1068"/>
      <c r="CE122" s="1068"/>
      <c r="CF122" s="1088">
        <v>193.7</v>
      </c>
      <c r="CG122" s="1089"/>
      <c r="CH122" s="1089"/>
      <c r="CI122" s="1089"/>
      <c r="CJ122" s="1089"/>
      <c r="CK122" s="1080"/>
      <c r="CL122" s="1081"/>
      <c r="CM122" s="1081"/>
      <c r="CN122" s="1081"/>
      <c r="CO122" s="1082"/>
      <c r="CP122" s="1090" t="s">
        <v>392</v>
      </c>
      <c r="CQ122" s="1091"/>
      <c r="CR122" s="1091"/>
      <c r="CS122" s="1091"/>
      <c r="CT122" s="1091"/>
      <c r="CU122" s="1091"/>
      <c r="CV122" s="1091"/>
      <c r="CW122" s="1091"/>
      <c r="CX122" s="1091"/>
      <c r="CY122" s="1091"/>
      <c r="CZ122" s="1091"/>
      <c r="DA122" s="1091"/>
      <c r="DB122" s="1091"/>
      <c r="DC122" s="1091"/>
      <c r="DD122" s="1091"/>
      <c r="DE122" s="1091"/>
      <c r="DF122" s="1092"/>
      <c r="DG122" s="989">
        <v>40341</v>
      </c>
      <c r="DH122" s="990"/>
      <c r="DI122" s="990"/>
      <c r="DJ122" s="990"/>
      <c r="DK122" s="990"/>
      <c r="DL122" s="990">
        <v>44893</v>
      </c>
      <c r="DM122" s="990"/>
      <c r="DN122" s="990"/>
      <c r="DO122" s="990"/>
      <c r="DP122" s="990"/>
      <c r="DQ122" s="990">
        <v>41297</v>
      </c>
      <c r="DR122" s="990"/>
      <c r="DS122" s="990"/>
      <c r="DT122" s="990"/>
      <c r="DU122" s="990"/>
      <c r="DV122" s="991">
        <v>1.2</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455</v>
      </c>
      <c r="BP123" s="1076"/>
      <c r="BQ123" s="1135">
        <v>10028765</v>
      </c>
      <c r="BR123" s="1136"/>
      <c r="BS123" s="1136"/>
      <c r="BT123" s="1136"/>
      <c r="BU123" s="1136"/>
      <c r="BV123" s="1136">
        <v>9838942</v>
      </c>
      <c r="BW123" s="1136"/>
      <c r="BX123" s="1136"/>
      <c r="BY123" s="1136"/>
      <c r="BZ123" s="1136"/>
      <c r="CA123" s="1136">
        <v>8967169</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56.4</v>
      </c>
      <c r="BR124" s="1098"/>
      <c r="BS124" s="1098"/>
      <c r="BT124" s="1098"/>
      <c r="BU124" s="1098"/>
      <c r="BV124" s="1098">
        <v>59.5</v>
      </c>
      <c r="BW124" s="1098"/>
      <c r="BX124" s="1098"/>
      <c r="BY124" s="1098"/>
      <c r="BZ124" s="1098"/>
      <c r="CA124" s="1098">
        <v>83.4</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x14ac:dyDescent="0.15">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t="s">
        <v>122</v>
      </c>
      <c r="AB128" s="1118"/>
      <c r="AC128" s="1118"/>
      <c r="AD128" s="1118"/>
      <c r="AE128" s="1119"/>
      <c r="AF128" s="1120" t="s">
        <v>122</v>
      </c>
      <c r="AG128" s="1118"/>
      <c r="AH128" s="1118"/>
      <c r="AI128" s="1118"/>
      <c r="AJ128" s="1119"/>
      <c r="AK128" s="1120" t="s">
        <v>122</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470</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4031160</v>
      </c>
      <c r="AB129" s="1029"/>
      <c r="AC129" s="1029"/>
      <c r="AD129" s="1029"/>
      <c r="AE129" s="1030"/>
      <c r="AF129" s="1031">
        <v>4080041</v>
      </c>
      <c r="AG129" s="1029"/>
      <c r="AH129" s="1029"/>
      <c r="AI129" s="1029"/>
      <c r="AJ129" s="1030"/>
      <c r="AK129" s="1031">
        <v>4165875</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474</v>
      </c>
      <c r="X130" s="1144"/>
      <c r="Y130" s="1144"/>
      <c r="Z130" s="1145"/>
      <c r="AA130" s="1028">
        <v>604777</v>
      </c>
      <c r="AB130" s="1029"/>
      <c r="AC130" s="1029"/>
      <c r="AD130" s="1029"/>
      <c r="AE130" s="1030"/>
      <c r="AF130" s="1031">
        <v>629106</v>
      </c>
      <c r="AG130" s="1029"/>
      <c r="AH130" s="1029"/>
      <c r="AI130" s="1029"/>
      <c r="AJ130" s="1030"/>
      <c r="AK130" s="1031">
        <v>648486</v>
      </c>
      <c r="AL130" s="1029"/>
      <c r="AM130" s="1029"/>
      <c r="AN130" s="1029"/>
      <c r="AO130" s="1030"/>
      <c r="AP130" s="1146"/>
      <c r="AQ130" s="1147"/>
      <c r="AR130" s="1147"/>
      <c r="AS130" s="1147"/>
      <c r="AT130" s="1148"/>
      <c r="AU130" s="264"/>
      <c r="AV130" s="264"/>
      <c r="AW130" s="264"/>
      <c r="AX130" s="1137" t="s">
        <v>475</v>
      </c>
      <c r="AY130" s="1020"/>
      <c r="AZ130" s="1020"/>
      <c r="BA130" s="1020"/>
      <c r="BB130" s="1020"/>
      <c r="BC130" s="1020"/>
      <c r="BD130" s="1020"/>
      <c r="BE130" s="1021"/>
      <c r="BF130" s="1174">
        <v>10.7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476</v>
      </c>
      <c r="X131" s="1182"/>
      <c r="Y131" s="1182"/>
      <c r="Z131" s="1183"/>
      <c r="AA131" s="1075">
        <v>3426383</v>
      </c>
      <c r="AB131" s="1054"/>
      <c r="AC131" s="1054"/>
      <c r="AD131" s="1054"/>
      <c r="AE131" s="1055"/>
      <c r="AF131" s="1053">
        <v>3450935</v>
      </c>
      <c r="AG131" s="1054"/>
      <c r="AH131" s="1054"/>
      <c r="AI131" s="1054"/>
      <c r="AJ131" s="1055"/>
      <c r="AK131" s="1053">
        <v>3517389</v>
      </c>
      <c r="AL131" s="1054"/>
      <c r="AM131" s="1054"/>
      <c r="AN131" s="1054"/>
      <c r="AO131" s="1055"/>
      <c r="AP131" s="1184"/>
      <c r="AQ131" s="1185"/>
      <c r="AR131" s="1185"/>
      <c r="AS131" s="1185"/>
      <c r="AT131" s="1186"/>
      <c r="AU131" s="264"/>
      <c r="AV131" s="264"/>
      <c r="AW131" s="264"/>
      <c r="AX131" s="1156" t="s">
        <v>477</v>
      </c>
      <c r="AY131" s="1107"/>
      <c r="AZ131" s="1107"/>
      <c r="BA131" s="1107"/>
      <c r="BB131" s="1107"/>
      <c r="BC131" s="1107"/>
      <c r="BD131" s="1107"/>
      <c r="BE131" s="1108"/>
      <c r="BF131" s="1157">
        <v>83.4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479</v>
      </c>
      <c r="W132" s="1167"/>
      <c r="X132" s="1167"/>
      <c r="Y132" s="1167"/>
      <c r="Z132" s="1168"/>
      <c r="AA132" s="1169">
        <v>11.77115927</v>
      </c>
      <c r="AB132" s="1170"/>
      <c r="AC132" s="1170"/>
      <c r="AD132" s="1170"/>
      <c r="AE132" s="1171"/>
      <c r="AF132" s="1172">
        <v>9.9774408959999992</v>
      </c>
      <c r="AG132" s="1170"/>
      <c r="AH132" s="1170"/>
      <c r="AI132" s="1170"/>
      <c r="AJ132" s="1171"/>
      <c r="AK132" s="1172">
        <v>10.468333189999999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480</v>
      </c>
      <c r="W133" s="1150"/>
      <c r="X133" s="1150"/>
      <c r="Y133" s="1150"/>
      <c r="Z133" s="1151"/>
      <c r="AA133" s="1152">
        <v>11.2</v>
      </c>
      <c r="AB133" s="1153"/>
      <c r="AC133" s="1153"/>
      <c r="AD133" s="1153"/>
      <c r="AE133" s="1154"/>
      <c r="AF133" s="1152">
        <v>10.9</v>
      </c>
      <c r="AG133" s="1153"/>
      <c r="AH133" s="1153"/>
      <c r="AI133" s="1153"/>
      <c r="AJ133" s="1154"/>
      <c r="AK133" s="1152">
        <v>10.7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h2peuy2gNMcVZIWZLkx72226OW+GYmcMiq+XHQBd+SH544womSg0aFyAtD3JvsjzblfJdT4yg56209uGQSMQ==" saltValue="6dBkfDx5yhGkuBlTvAHg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q7BPpL704Ec7vkHIrIyHV6GPdHjbpd0Cu/3GZw3OGfvoMZnjzovtKfKb5SY5W+wjVBmnpqdXHq9jdXtUbI8qw==" saltValue="r6kvEVFKd4en1aEMYdLB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wZDP2v0p6Dns5iSeMeXIOibXfB4x8spDRkCdSmD/CcP8HBVT0D9Dzs63vXuV6Jl0QYNLVQQyK2AhPsaIi01Q==" saltValue="OvkfTbjoPD1IpzTQQTwI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489</v>
      </c>
      <c r="AL9" s="1193"/>
      <c r="AM9" s="1193"/>
      <c r="AN9" s="1194"/>
      <c r="AO9" s="292">
        <v>993862</v>
      </c>
      <c r="AP9" s="292">
        <v>53693</v>
      </c>
      <c r="AQ9" s="293">
        <v>79889</v>
      </c>
      <c r="AR9" s="294">
        <v>-32.799999999999997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490</v>
      </c>
      <c r="AL10" s="1193"/>
      <c r="AM10" s="1193"/>
      <c r="AN10" s="1194"/>
      <c r="AO10" s="295">
        <v>129233</v>
      </c>
      <c r="AP10" s="295">
        <v>6982</v>
      </c>
      <c r="AQ10" s="296">
        <v>8108</v>
      </c>
      <c r="AR10" s="297">
        <v>-13.9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491</v>
      </c>
      <c r="AL11" s="1193"/>
      <c r="AM11" s="1193"/>
      <c r="AN11" s="1194"/>
      <c r="AO11" s="295">
        <v>244387</v>
      </c>
      <c r="AP11" s="295">
        <v>13203</v>
      </c>
      <c r="AQ11" s="296">
        <v>12080</v>
      </c>
      <c r="AR11" s="297">
        <v>9.3000000000000007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492</v>
      </c>
      <c r="AL12" s="1193"/>
      <c r="AM12" s="1193"/>
      <c r="AN12" s="1194"/>
      <c r="AO12" s="295">
        <v>96</v>
      </c>
      <c r="AP12" s="295">
        <v>5</v>
      </c>
      <c r="AQ12" s="296">
        <v>646</v>
      </c>
      <c r="AR12" s="297">
        <v>-99.2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493</v>
      </c>
      <c r="AL13" s="1193"/>
      <c r="AM13" s="1193"/>
      <c r="AN13" s="1194"/>
      <c r="AO13" s="295" t="s">
        <v>494</v>
      </c>
      <c r="AP13" s="295" t="s">
        <v>494</v>
      </c>
      <c r="AQ13" s="296">
        <v>5</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495</v>
      </c>
      <c r="AL14" s="1193"/>
      <c r="AM14" s="1193"/>
      <c r="AN14" s="1194"/>
      <c r="AO14" s="295">
        <v>27327</v>
      </c>
      <c r="AP14" s="295">
        <v>1476</v>
      </c>
      <c r="AQ14" s="296">
        <v>3864</v>
      </c>
      <c r="AR14" s="297">
        <v>-61.8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496</v>
      </c>
      <c r="AL15" s="1193"/>
      <c r="AM15" s="1193"/>
      <c r="AN15" s="1194"/>
      <c r="AO15" s="295">
        <v>14101</v>
      </c>
      <c r="AP15" s="295">
        <v>762</v>
      </c>
      <c r="AQ15" s="296">
        <v>1710</v>
      </c>
      <c r="AR15" s="297">
        <v>-55.4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497</v>
      </c>
      <c r="AL16" s="1196"/>
      <c r="AM16" s="1196"/>
      <c r="AN16" s="1197"/>
      <c r="AO16" s="295">
        <v>-69142</v>
      </c>
      <c r="AP16" s="295">
        <v>-3735</v>
      </c>
      <c r="AQ16" s="296">
        <v>-7653</v>
      </c>
      <c r="AR16" s="297">
        <v>-51.2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1339864</v>
      </c>
      <c r="AP17" s="295">
        <v>72386</v>
      </c>
      <c r="AQ17" s="296">
        <v>98649</v>
      </c>
      <c r="AR17" s="297">
        <v>-26.6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502</v>
      </c>
      <c r="AL21" s="1188"/>
      <c r="AM21" s="1188"/>
      <c r="AN21" s="1189"/>
      <c r="AO21" s="307">
        <v>6.97</v>
      </c>
      <c r="AP21" s="308">
        <v>9.08</v>
      </c>
      <c r="AQ21" s="309">
        <v>-2.11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503</v>
      </c>
      <c r="AL22" s="1188"/>
      <c r="AM22" s="1188"/>
      <c r="AN22" s="1189"/>
      <c r="AO22" s="312">
        <v>97.4</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508</v>
      </c>
      <c r="AL32" s="1204"/>
      <c r="AM32" s="1204"/>
      <c r="AN32" s="1205"/>
      <c r="AO32" s="322">
        <v>612047</v>
      </c>
      <c r="AP32" s="322">
        <v>33066</v>
      </c>
      <c r="AQ32" s="323">
        <v>48423</v>
      </c>
      <c r="AR32" s="324">
        <v>-31.7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509</v>
      </c>
      <c r="AL33" s="1204"/>
      <c r="AM33" s="1204"/>
      <c r="AN33" s="1205"/>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510</v>
      </c>
      <c r="AL34" s="1204"/>
      <c r="AM34" s="1204"/>
      <c r="AN34" s="1205"/>
      <c r="AO34" s="322" t="s">
        <v>494</v>
      </c>
      <c r="AP34" s="322" t="s">
        <v>494</v>
      </c>
      <c r="AQ34" s="323">
        <v>13</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511</v>
      </c>
      <c r="AL35" s="1204"/>
      <c r="AM35" s="1204"/>
      <c r="AN35" s="1205"/>
      <c r="AO35" s="322">
        <v>366386</v>
      </c>
      <c r="AP35" s="322">
        <v>19794</v>
      </c>
      <c r="AQ35" s="323">
        <v>14651</v>
      </c>
      <c r="AR35" s="324">
        <v>35.1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512</v>
      </c>
      <c r="AL36" s="1204"/>
      <c r="AM36" s="1204"/>
      <c r="AN36" s="1205"/>
      <c r="AO36" s="322">
        <v>38265</v>
      </c>
      <c r="AP36" s="322">
        <v>2067</v>
      </c>
      <c r="AQ36" s="323">
        <v>3601</v>
      </c>
      <c r="AR36" s="324">
        <v>-42.6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513</v>
      </c>
      <c r="AL37" s="1204"/>
      <c r="AM37" s="1204"/>
      <c r="AN37" s="1205"/>
      <c r="AO37" s="322" t="s">
        <v>494</v>
      </c>
      <c r="AP37" s="322" t="s">
        <v>494</v>
      </c>
      <c r="AQ37" s="323">
        <v>938</v>
      </c>
      <c r="AR37" s="324" t="s">
        <v>494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514</v>
      </c>
      <c r="AL38" s="1207"/>
      <c r="AM38" s="1207"/>
      <c r="AN38" s="1208"/>
      <c r="AO38" s="325" t="s">
        <v>494</v>
      </c>
      <c r="AP38" s="325" t="s">
        <v>494</v>
      </c>
      <c r="AQ38" s="326">
        <v>4</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515</v>
      </c>
      <c r="AL39" s="1207"/>
      <c r="AM39" s="1207"/>
      <c r="AN39" s="1208"/>
      <c r="AO39" s="322" t="s">
        <v>494</v>
      </c>
      <c r="AP39" s="322" t="s">
        <v>494</v>
      </c>
      <c r="AQ39" s="323">
        <v>-3765</v>
      </c>
      <c r="AR39" s="324" t="s">
        <v>494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516</v>
      </c>
      <c r="AL40" s="1204"/>
      <c r="AM40" s="1204"/>
      <c r="AN40" s="1205"/>
      <c r="AO40" s="322">
        <v>-648486</v>
      </c>
      <c r="AP40" s="322">
        <v>-35034</v>
      </c>
      <c r="AQ40" s="323">
        <v>-44033</v>
      </c>
      <c r="AR40" s="324">
        <v>-20.399999999999999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368212</v>
      </c>
      <c r="AP41" s="322">
        <v>19893</v>
      </c>
      <c r="AQ41" s="323">
        <v>19832</v>
      </c>
      <c r="AR41" s="324">
        <v>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484</v>
      </c>
      <c r="AN49" s="1200" t="s">
        <v>520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1580733</v>
      </c>
      <c r="AN51" s="344">
        <v>85431</v>
      </c>
      <c r="AO51" s="345">
        <v>97.7</v>
      </c>
      <c r="AP51" s="346">
        <v>74444</v>
      </c>
      <c r="AQ51" s="347">
        <v>6.6</v>
      </c>
      <c r="AR51" s="348">
        <v>91.1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189392</v>
      </c>
      <c r="AN52" s="352">
        <v>10236</v>
      </c>
      <c r="AO52" s="353">
        <v>-43.5</v>
      </c>
      <c r="AP52" s="354">
        <v>34175</v>
      </c>
      <c r="AQ52" s="355">
        <v>4.0999999999999996</v>
      </c>
      <c r="AR52" s="356">
        <v>-47.6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1723896</v>
      </c>
      <c r="AN53" s="344">
        <v>93715</v>
      </c>
      <c r="AO53" s="345">
        <v>9.6999999999999993</v>
      </c>
      <c r="AP53" s="346">
        <v>85205</v>
      </c>
      <c r="AQ53" s="347">
        <v>14.5</v>
      </c>
      <c r="AR53" s="348">
        <v>-4.8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959453</v>
      </c>
      <c r="AN54" s="352">
        <v>52158</v>
      </c>
      <c r="AO54" s="353">
        <v>409.6</v>
      </c>
      <c r="AP54" s="354">
        <v>38847</v>
      </c>
      <c r="AQ54" s="355">
        <v>13.7</v>
      </c>
      <c r="AR54" s="356">
        <v>395.9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1801576</v>
      </c>
      <c r="AN55" s="344">
        <v>98211</v>
      </c>
      <c r="AO55" s="345">
        <v>4.8</v>
      </c>
      <c r="AP55" s="346">
        <v>69469</v>
      </c>
      <c r="AQ55" s="347">
        <v>-18.5</v>
      </c>
      <c r="AR55" s="348">
        <v>23.3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1391008</v>
      </c>
      <c r="AN56" s="352">
        <v>75829</v>
      </c>
      <c r="AO56" s="353">
        <v>45.4</v>
      </c>
      <c r="AP56" s="354">
        <v>38215</v>
      </c>
      <c r="AQ56" s="355">
        <v>-1.6</v>
      </c>
      <c r="AR56" s="356">
        <v>47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732509</v>
      </c>
      <c r="AN57" s="344">
        <v>39834</v>
      </c>
      <c r="AO57" s="345">
        <v>-59.4</v>
      </c>
      <c r="AP57" s="346">
        <v>67293</v>
      </c>
      <c r="AQ57" s="347">
        <v>-3.1</v>
      </c>
      <c r="AR57" s="348">
        <v>-56.3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328192</v>
      </c>
      <c r="AN58" s="352">
        <v>17847</v>
      </c>
      <c r="AO58" s="353">
        <v>-76.5</v>
      </c>
      <c r="AP58" s="354">
        <v>35076</v>
      </c>
      <c r="AQ58" s="355">
        <v>-8.1999999999999993</v>
      </c>
      <c r="AR58" s="356">
        <v>-68.3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556720</v>
      </c>
      <c r="AN59" s="344">
        <v>30077</v>
      </c>
      <c r="AO59" s="345">
        <v>-24.5</v>
      </c>
      <c r="AP59" s="346">
        <v>67343</v>
      </c>
      <c r="AQ59" s="347">
        <v>0.1</v>
      </c>
      <c r="AR59" s="348">
        <v>-24.6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115269</v>
      </c>
      <c r="AN60" s="352">
        <v>6227</v>
      </c>
      <c r="AO60" s="353">
        <v>-65.099999999999994</v>
      </c>
      <c r="AP60" s="354">
        <v>32865</v>
      </c>
      <c r="AQ60" s="355">
        <v>-6.3</v>
      </c>
      <c r="AR60" s="356">
        <v>-58.8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1279087</v>
      </c>
      <c r="AN61" s="359">
        <v>69454</v>
      </c>
      <c r="AO61" s="360">
        <v>5.7</v>
      </c>
      <c r="AP61" s="361">
        <v>72751</v>
      </c>
      <c r="AQ61" s="362">
        <v>-0.1</v>
      </c>
      <c r="AR61" s="348">
        <v>5.8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596663</v>
      </c>
      <c r="AN62" s="352">
        <v>32459</v>
      </c>
      <c r="AO62" s="353">
        <v>54</v>
      </c>
      <c r="AP62" s="354">
        <v>35836</v>
      </c>
      <c r="AQ62" s="355">
        <v>0.3</v>
      </c>
      <c r="AR62" s="356">
        <v>53.7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NHZDXl3lnzz3DxgaEW0fs6cvX1irrp9B89w4MRQQFyLHNklnjGVCfRSyZqdO18AVg6qTImbJm94w97Jt6BHbA==" saltValue="4A0hEFEYr0lwfCJwBxa2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8kUbPkOFPCgTGTGW/G3swYpiJeiAdvu7xypdCA6F9OuSwiL+Lg5cBMTfZyrUgV/v5VcSuhzqOE7Td/ZAzqLQ==" saltValue="EF284GE+jbP5fLVFk88O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i7fzgdP59j+kEyAkexcTK/UMglw8sAhYWF7QK/00gzOn+TOeRI57VeFqUgFCoVmhPTNz3pJF3oLmrYjLmM6DA==" saltValue="ps2I8TjhINGVQzgry6yF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48.19</v>
      </c>
      <c r="G47" s="12">
        <v>49.15</v>
      </c>
      <c r="H47" s="12">
        <v>36.08</v>
      </c>
      <c r="I47" s="12">
        <v>34.979999999999997</v>
      </c>
      <c r="J47" s="13">
        <v>30.46</v>
      </c>
    </row>
    <row r="48" spans="2:10" ht="57.75" customHeight="1" x14ac:dyDescent="0.15">
      <c r="B48" s="14"/>
      <c r="C48" s="1214" t="s">
        <v>4</v>
      </c>
      <c r="D48" s="1214"/>
      <c r="E48" s="1215"/>
      <c r="F48" s="15">
        <v>9</v>
      </c>
      <c r="G48" s="16">
        <v>5.83</v>
      </c>
      <c r="H48" s="16">
        <v>9.16</v>
      </c>
      <c r="I48" s="16">
        <v>7.18</v>
      </c>
      <c r="J48" s="17">
        <v>9.14</v>
      </c>
    </row>
    <row r="49" spans="2:10" ht="57.75" customHeight="1" thickBot="1" x14ac:dyDescent="0.2">
      <c r="B49" s="18"/>
      <c r="C49" s="1216" t="s">
        <v>5</v>
      </c>
      <c r="D49" s="1216"/>
      <c r="E49" s="1217"/>
      <c r="F49" s="19">
        <v>2.25</v>
      </c>
      <c r="G49" s="20" t="s">
        <v>541</v>
      </c>
      <c r="H49" s="20" t="s">
        <v>542</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fv01DnDQO3b7BaoxnBx6t4h4ruEws3RjC+QdBE2qu3YU2J7NubDdzMMcgZo+OtnokNi48SUEjqJgONgILuGLQ==" saltValue="G6583lnPWXAXMUk8g6IZ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2019-10-31T02:06:32Z</cp:lastPrinted>
  <dcterms:created xsi:type="dcterms:W3CDTF">2019-02-14T03:08:47Z</dcterms:created>
  <dcterms:modified xsi:type="dcterms:W3CDTF">2022-03-22T07:46:32Z</dcterms:modified>
  <cp:category/>
</cp:coreProperties>
</file>