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総務課\財政係\12 財政状況資料集（財政状況等一覧表）\平成28年度\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C34" i="9"/>
  <c r="U36" i="9" l="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<sst xmlns="http://schemas.openxmlformats.org/spreadsheetml/2006/main" count="1130" uniqueCount="568">
  <si>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</si>
  <si>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</si>
  <si>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</si>
  <si>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</si>
  <si>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</si>
  <si>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</si>
  <si>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</si>
  <si>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</si>
  <si>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</si>
  <si>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</si>
  <si>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</si>
  <si>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</si>
  <si>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</si>
  <si>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</si>
  <si>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</si>
  <si>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</si>
  <si>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</si>
  <si>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</si>
  <si>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</si>
  <si>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</si>
  <si>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</si>
  <si>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</si>
  <si>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</si>
  <si>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</si>
  <si>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</si>
  <si>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</si>
  <si>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</si>
  <si>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</si>
  <si>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</si>
  <si>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</si>
  <si>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</si>
  <si>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</si>
  <si>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</si>
  <si>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</si>
  <si>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</si>
  <si>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</si>
  <si>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</si>
  <si>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</si>
  <si>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</si>
  <si>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</si>
  <si>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</si>
  <si>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</si>
  <si>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</si>
  <si>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</si>
  <si>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</si>
  <si>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</si>
  <si>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</si>
  <si>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</si>
  <si>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</si>
  <si>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</si>
  <si>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</si>
  <si>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</si>
  <si>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</si>
  <si>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</si>
  <si>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</si>
  <si>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</si>
  <si>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</si>
  <si>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</si>
  <si>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</si>
  <si>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</si>
  <si>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</si>
  <si>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</si>
  <si>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</si>
  <si>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</si>
  <si>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</si>
  <si>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</si>
  <si>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</si>
  <si>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</si>
  <si>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</si>
  <si>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</si>
  <si>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</si>
  <si>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</si>
  <si>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</si>
  <si>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</si>
  <si>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</si>
  <si>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</si>
  <si>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</si>
  <si>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</si>
  <si>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</si>
  <si>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</si>
  <si>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</si>
  <si>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</si>
  <si>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</si>
  <si>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</si>
  <si>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</si>
  <si>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</si>
  <si>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</si>
  <si>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</si>
  <si>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</si>
  <si>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</si>
  <si>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</si>
  <si>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</si>
  <si>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</si>
  <si>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</si>
  <si>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</si>
  <si>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</si>
  <si>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</si>
  <si>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</si>
  <si>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</si>
  <si>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</si>
  <si>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</si>
  <si>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</si>
  <si>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</si>
  <si>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</si>
  <si>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</si>
  <si>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</si>
  <si>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</si>
  <si>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</si>
  <si>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</si>
  <si>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</si>
  <si>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</si>
  <si>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</si>
  <si>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</si>
  <si>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</si>
  <si>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</si>
  <si>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</si>
  <si>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</si>
  <si>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</si>
  <si>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</si>
  <si>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</si>
  <si>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</si>
  <si>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</si>
  <si>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</si>
  <si>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</si>
  <si>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</si>
  <si>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</si>
  <si>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</si>
  <si>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</si>
  <si>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</si>
  <si>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</si>
  <si>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</si>
  <si>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</si>
  <si>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</si>
  <si>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</si>
  <si>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</si>
  <si>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</si>
  <si>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</si>
  <si>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</si>
  <si>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</si>
  <si>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</si>
  <si>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</si>
  <si>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</si>
  <si>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</si>
  <si>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</si>
  <si>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</si>
  <si>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</si>
  <si>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</si>
  <si>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</si>
  <si>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</si>
  <si>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</si>
  <si>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</si>
  <si>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</si>
  <si>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</si>
  <si>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</si>
  <si>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</si>
  <si>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</si>
  <si>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</si>
  <si>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</si>
  <si>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</si>
  <si>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</si>
  <si>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</si>
  <si>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</si>
  <si>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</si>
  <si>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</si>
  <si>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</si>
  <si>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</si>
  <si>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</si>
  <si>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</si>
  <si>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</si>
  <si>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</si>
  <si>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</si>
  <si>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</si>
  <si>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</si>
  <si>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</si>
  <si>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</si>
  <si>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</si>
  <si>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</si>
  <si>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</si>
  <si>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</si>
  <si>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</si>
  <si>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</si>
  <si>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</si>
  <si>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</si>
  <si>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</si>
  <si>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</si>
  <si>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</si>
  <si>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</si>
  <si>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</si>
  <si>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</si>
  <si>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</si>
  <si>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</si>
  <si>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</si>
  <si>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</si>
  <si>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</si>
  <si>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</si>
  <si>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</si>
  <si>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岐阜県北方町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</si>
  <si>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</si>
  <si>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</si>
  <si>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</si>
  <si>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</si>
  <si>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</si>
  <si>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</si>
  <si>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</si>
  <si>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</si>
  <si>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</si>
  <si>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</si>
  <si>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</si>
  <si>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</si>
  <si>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</si>
  <si>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</si>
  <si>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</si>
  <si>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</si>
  <si>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</si>
  <si>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</si>
  <si>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</si>
  <si>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</si>
  <si>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</si>
  <si>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</si>
  <si>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</si>
  <si>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</si>
  <si>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</si>
  <si>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</si>
  <si>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</si>
  <si>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</si>
  <si>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</si>
  <si>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</si>
  <si>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</si>
  <si>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</si>
  <si>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</si>
  <si>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</si>
  <si>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</si>
  <si>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</si>
  <si>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</si>
  <si>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</si>
  <si>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</si>
  <si>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</si>
  <si>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</si>
  <si>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</si>
  <si>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</si>
  <si>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</si>
  <si>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</si>
  <si>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</si>
  <si>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</si>
  <si>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</si>
  <si>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</si>
  <si>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</si>
  <si>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</si>
  <si>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</si>
  <si>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</si>
  <si>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</si>
  <si>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</si>
  <si>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</si>
  <si>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</si>
  <si>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</si>
  <si>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</si>
  <si>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</si>
  <si>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</si>
  <si>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</si>
  <si>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</si>
  <si>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</si>
  <si>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</si>
  <si>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</si>
  <si>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</si>
  <si>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</si>
  <si>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</si>
  <si>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</si>
  <si>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</si>
  <si>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</si>
  <si>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</si>
  <si>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</si>
  <si>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</si>
  <si>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</si>
  <si>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</si>
  <si>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</si>
  <si>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</si>
  <si>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</si>
  <si>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</si>
  <si>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</si>
  <si>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</si>
  <si>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</si>
  <si>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</si>
  <si>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</si>
  <si>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</si>
  <si>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</si>
  <si>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</si>
  <si>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</si>
  <si>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</si>
  <si>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</si>
  <si>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</si>
  <si>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</si>
  <si>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</si>
  <si>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</si>
  <si>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</si>
  <si>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</si>
  <si>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</si>
  <si>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</si>
  <si>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</si>
  <si>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</si>
  <si>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</si>
  <si>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</si>
  <si>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</si>
  <si>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</si>
  <si>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</si>
  <si>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</si>
  <si>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</si>
  <si>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</si>
  <si>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</si>
  <si>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</si>
  <si>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</si>
  <si>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</si>
  <si>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</si>
  <si>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</si>
  <si>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</si>
  <si>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</si>
  <si>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</si>
  <si>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</si>
  <si>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</si>
  <si>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</si>
  <si>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</si>
  <si>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</si>
  <si>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</si>
  <si>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</si>
  <si>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</si>
  <si>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</si>
  <si>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</si>
  <si>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</si>
  <si>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</si>
  <si>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</si>
  <si>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</si>
  <si>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</si>
  <si>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</si>
  <si>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</si>
  <si>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</si>
  <si>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</si>
  <si>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</si>
  <si>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</si>
  <si>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</si>
  <si>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</si>
  <si>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</si>
  <si>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</si>
  <si>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</si>
  <si>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</si>
  <si>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</si>
  <si>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</si>
  <si>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岐阜県北方町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</si>
  <si>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</si>
  <si>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</si>
  <si>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</si>
  <si>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</si>
  <si>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</si>
  <si>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</si>
  <si>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</si>
  <si>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</si>
  <si>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</si>
  <si>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</si>
  <si>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</si>
  <si>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</si>
  <si>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</si>
  <si>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</si>
  <si>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</si>
  <si>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</si>
  <si>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</si>
  <si>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</si>
  <si>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</si>
  <si>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</si>
  <si>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</si>
  <si>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</si>
  <si>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</si>
  <si>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</si>
  <si>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</si>
  <si>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</si>
  <si>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</si>
  <si>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</si>
  <si>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</si>
  <si>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</si>
  <si>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</si>
  <si>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</si>
  <si>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</si>
  <si>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</si>
  <si>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</si>
  <si>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</si>
  <si>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</si>
  <si>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</si>
  <si>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</si>
  <si>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</si>
  <si>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</si>
  <si>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</si>
  <si>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</si>
  <si>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</si>
  <si>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</si>
  <si>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</si>
  <si>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</si>
  <si>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</si>
  <si>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</si>
  <si>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</si>
  <si>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</si>
  <si>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</si>
  <si>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</si>
  <si>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</si>
  <si>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</si>
  <si>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</si>
  <si>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</si>
  <si>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</si>
  <si>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</si>
  <si>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</si>
  <si>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</si>
  <si>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</si>
  <si>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</si>
  <si>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</si>
  <si>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</si>
  <si>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</si>
  <si>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</si>
  <si>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</si>
  <si>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</si>
  <si>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</si>
  <si>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</si>
  <si>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</si>
  <si>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</si>
  <si>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</si>
  <si>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</si>
  <si>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</si>
  <si>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</si>
  <si>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</si>
  <si>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</si>
  <si>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</si>
  <si>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</si>
  <si>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</si>
  <si>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</si>
  <si>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</si>
  <si>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</si>
  <si>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</si>
  <si>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</si>
  <si>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</si>
  <si>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</si>
  <si>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</si>
  <si>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</si>
  <si>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</si>
  <si>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</si>
  <si>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</si>
  <si>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</si>
  <si>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</si>
  <si>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</si>
  <si>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</si>
  <si>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</si>
  <si>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</si>
  <si>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</si>
  <si>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</si>
  <si>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</si>
  <si>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</si>
  <si>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</si>
  <si>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</si>
  <si>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</si>
  <si>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</si>
  <si>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</si>
  <si>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</si>
  <si>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</si>
  <si>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</si>
  <si>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</si>
  <si>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</si>
  <si>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</si>
  <si>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</si>
  <si>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</si>
  <si>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</si>
  <si>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</si>
  <si>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</si>
  <si>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</si>
  <si>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</si>
  <si>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</si>
  <si>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</si>
  <si>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</si>
  <si>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</si>
  <si>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</si>
  <si>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</si>
  <si>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</si>
  <si>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</si>
  <si>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</si>
  <si>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</si>
  <si>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</si>
  <si>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</si>
  <si>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</si>
  <si>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</si>
  <si>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</si>
  <si>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</si>
  <si>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</si>
  <si>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</si>
  <si>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</si>
  <si>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</si>
  <si>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</si>
  <si>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</si>
  <si>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</si>
  <si>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</si>
  <si>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</si>
  <si>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</si>
  <si>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</si>
  <si>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</si>
  <si>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</si>
  <si>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</si>
  <si>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</si>
  <si>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</si>
  <si>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</si>
  <si>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</si>
  <si>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</si>
  <si>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</si>
  <si>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</si>
  <si>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</si>
  <si>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</si>
  <si>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</si>
  <si>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</si>
  <si>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</si>
  <si>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</si>
  <si>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</si>
  <si>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</si>
  <si>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</si>
  <si>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</si>
  <si>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</si>
  <si>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</si>
  <si>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</si>
  <si>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</si>
  <si>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</si>
  <si>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</si>
  <si>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</si>
  <si>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</si>
  <si>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</si>
  <si>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</si>
  <si>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</si>
  <si>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</si>
  <si>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2.62</t>
  </si>
  <si>
    <t>▲ 8.10</t>
  </si>
  <si>
    <t>▲ 2.54</t>
  </si>
  <si>
    <t>上水道事業会計</t>
  </si>
  <si>
    <t>一般会計</t>
  </si>
  <si>
    <t>国民健康保険特別会計</t>
  </si>
  <si>
    <t>下水道事業特別会計</t>
  </si>
  <si>
    <t>後期高齢者医療特別会計</t>
  </si>
  <si>
    <t>南東部開発事業特別会計</t>
  </si>
  <si>
    <t>介護サービス事業会計</t>
  </si>
  <si>
    <t>その他会計（赤字）</t>
  </si>
  <si>
    <t>その他会計（黒字）</t>
  </si>
  <si>
    <t>基金から928百万円</t>
    <rPh sb="0" eb="2">
      <t>キキン</t>
    </rPh>
    <rPh sb="7" eb="10">
      <t>ヒャクマンエン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</si>
  <si>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</si>
  <si>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</si>
  <si>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7">
      <t>ショク</t>
    </rPh>
    <rPh sb="7" eb="8">
      <t>イン</t>
    </rPh>
    <rPh sb="8" eb="10">
      <t>タイショク</t>
    </rPh>
    <rPh sb="10" eb="12">
      <t>テアテ</t>
    </rPh>
    <rPh sb="12" eb="14">
      <t>クミアイ</t>
    </rPh>
    <phoneticPr fontId="2"/>
  </si>
  <si>
    <t>本巣消防事務組合</t>
    <rPh sb="0" eb="2">
      <t>モトス</t>
    </rPh>
    <rPh sb="2" eb="4">
      <t>ショウボウ</t>
    </rPh>
    <rPh sb="4" eb="6">
      <t>ジム</t>
    </rPh>
    <rPh sb="6" eb="8">
      <t>クミアイ</t>
    </rPh>
    <phoneticPr fontId="2"/>
  </si>
  <si>
    <t>西濃環境整備組合</t>
    <rPh sb="0" eb="2">
      <t>セイノウ</t>
    </rPh>
    <rPh sb="2" eb="4">
      <t>カンキョウ</t>
    </rPh>
    <rPh sb="4" eb="6">
      <t>セイビ</t>
    </rPh>
    <rPh sb="6" eb="8">
      <t>クミアイ</t>
    </rPh>
    <phoneticPr fontId="2"/>
  </si>
  <si>
    <t>基金から1,850百万円</t>
    <rPh sb="0" eb="2">
      <t>キキン</t>
    </rPh>
    <rPh sb="9" eb="11">
      <t>ヒャクマン</t>
    </rPh>
    <rPh sb="11" eb="12">
      <t>エン</t>
    </rPh>
    <phoneticPr fontId="2"/>
  </si>
  <si>
    <t>基金から222百万円</t>
    <rPh sb="0" eb="2">
      <t>キキン</t>
    </rPh>
    <rPh sb="7" eb="9">
      <t>ヒャクマン</t>
    </rPh>
    <rPh sb="9" eb="10">
      <t>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</si>
  <si>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</si>
  <si>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</si>
  <si>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</si>
  <si>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もとす広域連合（一般会計分）</t>
    <rPh sb="3" eb="5">
      <t>コウイキ</t>
    </rPh>
    <rPh sb="5" eb="7">
      <t>レンゴウ</t>
    </rPh>
    <rPh sb="8" eb="10">
      <t>イッパン</t>
    </rPh>
    <rPh sb="10" eb="12">
      <t>カイケイ</t>
    </rPh>
    <rPh sb="12" eb="13">
      <t>ブン</t>
    </rPh>
    <phoneticPr fontId="2"/>
  </si>
  <si>
    <t>もとす広域連合（介護保険特別会計分）</t>
    <rPh sb="3" eb="5">
      <t>コウイキ</t>
    </rPh>
    <rPh sb="5" eb="7">
      <t>レンゴウ</t>
    </rPh>
    <rPh sb="8" eb="10">
      <t>カイゴ</t>
    </rPh>
    <rPh sb="10" eb="12">
      <t>ホケン</t>
    </rPh>
    <rPh sb="12" eb="14">
      <t>トクベツ</t>
    </rPh>
    <rPh sb="14" eb="16">
      <t>カイケイ</t>
    </rPh>
    <rPh sb="16" eb="17">
      <t>ブン</t>
    </rPh>
    <phoneticPr fontId="2"/>
  </si>
  <si>
    <t>もとす広域連合（老人福祉施設特別会計分）</t>
    <rPh sb="3" eb="5">
      <t>コウイキ</t>
    </rPh>
    <rPh sb="5" eb="7">
      <t>レンゴウ</t>
    </rPh>
    <rPh sb="8" eb="10">
      <t>ロウジン</t>
    </rPh>
    <rPh sb="10" eb="12">
      <t>フクシ</t>
    </rPh>
    <rPh sb="12" eb="14">
      <t>シセツ</t>
    </rPh>
    <rPh sb="14" eb="16">
      <t>トクベツ</t>
    </rPh>
    <rPh sb="16" eb="18">
      <t>カイケイ</t>
    </rPh>
    <rPh sb="18" eb="19">
      <t>ブン</t>
    </rPh>
    <phoneticPr fontId="2"/>
  </si>
  <si>
    <t>基金から18百万円</t>
    <rPh sb="0" eb="2">
      <t>キキン</t>
    </rPh>
    <rPh sb="6" eb="7">
      <t>ヒャク</t>
    </rPh>
    <rPh sb="7" eb="9">
      <t>マンエン</t>
    </rPh>
    <phoneticPr fontId="2"/>
  </si>
  <si>
    <t>基金から80百万円</t>
    <rPh sb="0" eb="2">
      <t>キキン</t>
    </rPh>
    <rPh sb="6" eb="9">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</si>
  <si>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</si>
  <si>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</si>
  <si>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</si>
  <si>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新庁舎建設により減価償却率が下がったが、それに伴い将来負担比率は上がった。</t>
    <rPh sb="0" eb="1">
      <t>シン</t>
    </rPh>
    <rPh sb="1" eb="2">
      <t>チョウ</t>
    </rPh>
    <rPh sb="2" eb="3">
      <t>シャ</t>
    </rPh>
    <rPh sb="3" eb="5">
      <t>ケンセツ</t>
    </rPh>
    <rPh sb="8" eb="10">
      <t>ゲンカ</t>
    </rPh>
    <rPh sb="10" eb="13">
      <t>ショウキャクリツ</t>
    </rPh>
    <rPh sb="14" eb="15">
      <t>サ</t>
    </rPh>
    <rPh sb="23" eb="24">
      <t>トモナ</t>
    </rPh>
    <rPh sb="25" eb="27">
      <t>ショウライ</t>
    </rPh>
    <rPh sb="27" eb="29">
      <t>フタン</t>
    </rPh>
    <rPh sb="29" eb="31">
      <t>ヒリツ</t>
    </rPh>
    <rPh sb="32" eb="33">
      <t>ア</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</si>
  <si>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</si>
  <si>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</si>
  <si>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</si>
  <si>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</si>
  <si>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</si>
  <si>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</si>
  <si>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</si>
  <si>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</si>
  <si>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庁舎の建設工事や主要道路の改修工事に係る起債の影響で将来負担比率、実質公債費比率ともに平均値より高くなった。</t>
    <rPh sb="26" eb="28">
      <t>ショウライ</t>
    </rPh>
    <rPh sb="28" eb="30">
      <t>フタン</t>
    </rPh>
    <rPh sb="30" eb="32">
      <t>ヒリツ</t>
    </rPh>
    <rPh sb="33" eb="35">
      <t>ジッシツ</t>
    </rPh>
    <rPh sb="35" eb="38">
      <t>コウサイヒ</t>
    </rPh>
    <rPh sb="38" eb="4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</si>
</sst>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43206</c:v>
                </c:pt>
                <c:pt idx="1">
                  <c:v>85431</c:v>
                </c:pt>
                <c:pt idx="2">
                  <c:v>93715</c:v>
                </c:pt>
                <c:pt idx="3">
                  <c:v>98211</c:v>
                </c:pt>
                <c:pt idx="4">
                  <c:v>39834</c:v>
                </c:pt>
              </c:numCache>
            </c:numRef>
          </c:val>
          <c:smooth val="0"/>
        </c:ser>
        <c:dLbls>
          <c:showLegendKey val="0"/>
          <c:showVal val="0"/>
          <c:showCatName val="0"/>
          <c:showSerName val="0"/>
          <c:showPercent val="0"/>
          <c:showBubbleSize val="0"/>
        </c:dLbls>
        <c:marker val="1"/>
        <c:smooth val="0"/>
        <c:axId val="223728960"/>
        <c:axId val="223729352"/>
      </c:lineChart>
      <c:catAx>
        <c:axId val="22372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29352"/>
        <c:crosses val="autoZero"/>
        <c:auto val="1"/>
        <c:lblAlgn val="ctr"/>
        <c:lblOffset val="100"/>
        <c:tickLblSkip val="1"/>
        <c:tickMarkSkip val="1"/>
        <c:noMultiLvlLbl val="0"/>
      </c:catAx>
      <c:valAx>
        <c:axId val="223729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2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9</c:v>
                </c:pt>
                <c:pt idx="2">
                  <c:v>5.83</c:v>
                </c:pt>
                <c:pt idx="3">
                  <c:v>9.16</c:v>
                </c:pt>
                <c:pt idx="4">
                  <c:v>7.18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48.98</c:v>
                </c:pt>
                <c:pt idx="1">
                  <c:v>48.19</c:v>
                </c:pt>
                <c:pt idx="2">
                  <c:v>49.15</c:v>
                </c:pt>
                <c:pt idx="3">
                  <c:v>36.08</c:v>
                </c:pt>
                <c:pt idx="4">
                  <c:v>34.979999999999997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0702824"/>
        <c:axId val="34070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1.99</c:v>
                </c:pt>
                <c:pt idx="1">
                  <c:v>2.25</c:v>
                </c:pt>
                <c:pt idx="2">
                  <c:v>-2.62</c:v>
                </c:pt>
                <c:pt idx="3">
                  <c:v>-8.1</c:v>
                </c:pt>
                <c:pt idx="4">
                  <c:v>-2.54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0702824"/>
        <c:axId val="340703216"/>
      </c:lineChart>
      <c:catAx>
        <c:axId val="34070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703216"/>
        <c:crosses val="autoZero"/>
        <c:auto val="1"/>
        <c:lblAlgn val="ctr"/>
        <c:lblOffset val="100"/>
        <c:tickLblSkip val="1"/>
        <c:tickMarkSkip val="1"/>
        <c:noMultiLvlLbl val="0"/>
      </c:catAx>
      <c:valAx>
        <c:axId val="34070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70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南東部開発事業特別会計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0.11</c:v>
                </c:pt>
                <c:pt idx="4">
                  <c:v>#N/A</c:v>
                </c:pt>
                <c:pt idx="5">
                  <c:v>0.13</c:v>
                </c:pt>
                <c:pt idx="6">
                  <c:v>#N/A</c:v>
                </c:pt>
                <c:pt idx="7">
                  <c:v>0.11</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0.51</c:v>
                </c:pt>
                <c:pt idx="4">
                  <c:v>#N/A</c:v>
                </c:pt>
                <c:pt idx="5">
                  <c:v>0.39</c:v>
                </c:pt>
                <c:pt idx="6">
                  <c:v>#N/A</c:v>
                </c:pt>
                <c:pt idx="7">
                  <c:v>0.7</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c:v>
                </c:pt>
                <c:pt idx="2">
                  <c:v>#N/A</c:v>
                </c:pt>
                <c:pt idx="3">
                  <c:v>6.44</c:v>
                </c:pt>
                <c:pt idx="4">
                  <c:v>#N/A</c:v>
                </c:pt>
                <c:pt idx="5">
                  <c:v>5.94</c:v>
                </c:pt>
                <c:pt idx="6">
                  <c:v>#N/A</c:v>
                </c:pt>
                <c:pt idx="7">
                  <c:v>5.45</c:v>
                </c:pt>
                <c:pt idx="8">
                  <c:v>#N/A</c:v>
                </c:pt>
                <c:pt idx="9">
                  <c:v>7.12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6.92</c:v>
                </c:pt>
                <c:pt idx="2">
                  <c:v>#N/A</c:v>
                </c:pt>
                <c:pt idx="3">
                  <c:v>9</c:v>
                </c:pt>
                <c:pt idx="4">
                  <c:v>#N/A</c:v>
                </c:pt>
                <c:pt idx="5">
                  <c:v>5.83</c:v>
                </c:pt>
                <c:pt idx="6">
                  <c:v>#N/A</c:v>
                </c:pt>
                <c:pt idx="7">
                  <c:v>9.15</c:v>
                </c:pt>
                <c:pt idx="8">
                  <c:v>#N/A</c:v>
                </c:pt>
                <c:pt idx="9">
                  <c:v>7.18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c:v>
                </c:pt>
                <c:pt idx="2">
                  <c:v>#N/A</c:v>
                </c:pt>
                <c:pt idx="3">
                  <c:v>12.51</c:v>
                </c:pt>
                <c:pt idx="4">
                  <c:v>#N/A</c:v>
                </c:pt>
                <c:pt idx="5">
                  <c:v>12.58</c:v>
                </c:pt>
                <c:pt idx="6">
                  <c:v>#N/A</c:v>
                </c:pt>
                <c:pt idx="7">
                  <c:v>12.81</c:v>
                </c:pt>
                <c:pt idx="8">
                  <c:v>#N/A</c:v>
                </c:pt>
                <c:pt idx="9">
                  <c:v>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0704000"/>
        <c:axId val="340704392"/>
      </c:barChart>
      <c:catAx>
        <c:axId val="340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704392"/>
        <c:crosses val="autoZero"/>
        <c:auto val="1"/>
        <c:lblAlgn val="ctr"/>
        <c:lblOffset val="100"/>
        <c:tickLblSkip val="1"/>
        <c:tickMarkSkip val="1"/>
        <c:noMultiLvlLbl val="0"/>
      </c:catAx>
      <c:valAx>
        <c:axId val="34070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7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575</c:v>
                </c:pt>
                <c:pt idx="5">
                  <c:v>593</c:v>
                </c:pt>
                <c:pt idx="8">
                  <c:v>618</c:v>
                </c:pt>
                <c:pt idx="11">
                  <c:v>605</c:v>
                </c:pt>
                <c:pt idx="14">
                  <c:v>629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39</c:v>
                </c:pt>
                <c:pt idx="6">
                  <c:v>43</c:v>
                </c:pt>
                <c:pt idx="9">
                  <c:v>41</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c:v>
                </c:pt>
                <c:pt idx="3">
                  <c:v>356</c:v>
                </c:pt>
                <c:pt idx="6">
                  <c:v>361</c:v>
                </c:pt>
                <c:pt idx="9">
                  <c:v>395</c:v>
                </c:pt>
                <c:pt idx="12">
                  <c:v>360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541</c:v>
                </c:pt>
                <c:pt idx="3">
                  <c:v>557</c:v>
                </c:pt>
                <c:pt idx="6">
                  <c:v>584</c:v>
                </c:pt>
                <c:pt idx="9">
                  <c:v>572</c:v>
                </c:pt>
                <c:pt idx="12">
                  <c:v>575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0705176"/>
        <c:axId val="344636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349</c:v>
                </c:pt>
                <c:pt idx="2">
                  <c:v>#N/A</c:v>
                </c:pt>
                <c:pt idx="3">
                  <c:v>#N/A</c:v>
                </c:pt>
                <c:pt idx="4">
                  <c:v>359</c:v>
                </c:pt>
                <c:pt idx="5">
                  <c:v>#N/A</c:v>
                </c:pt>
                <c:pt idx="6">
                  <c:v>#N/A</c:v>
                </c:pt>
                <c:pt idx="7">
                  <c:v>370</c:v>
                </c:pt>
                <c:pt idx="8">
                  <c:v>#N/A</c:v>
                </c:pt>
                <c:pt idx="9">
                  <c:v>#N/A</c:v>
                </c:pt>
                <c:pt idx="10">
                  <c:v>403</c:v>
                </c:pt>
                <c:pt idx="11">
                  <c:v>#N/A</c:v>
                </c:pt>
                <c:pt idx="12">
                  <c:v>#N/A</c:v>
                </c:pt>
                <c:pt idx="13">
                  <c:v>345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0705176"/>
        <c:axId val="344636264"/>
      </c:lineChart>
      <c:catAx>
        <c:axId val="34070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636264"/>
        <c:crosses val="autoZero"/>
        <c:auto val="1"/>
        <c:lblAlgn val="ctr"/>
        <c:lblOffset val="100"/>
        <c:tickLblSkip val="1"/>
        <c:tickMarkSkip val="1"/>
        <c:noMultiLvlLbl val="0"/>
      </c:catAx>
      <c:valAx>
        <c:axId val="344636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70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7043</c:v>
                </c:pt>
                <c:pt idx="5">
                  <c:v>7135</c:v>
                </c:pt>
                <c:pt idx="8">
                  <c:v>7124</c:v>
                </c:pt>
                <c:pt idx="11">
                  <c:v>6935</c:v>
                </c:pt>
                <c:pt idx="14">
                  <c:v>6883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4046</c:v>
                </c:pt>
                <c:pt idx="5">
                  <c:v>3953</c:v>
                </c:pt>
                <c:pt idx="8">
                  <c:v>3653</c:v>
                </c:pt>
                <c:pt idx="11">
                  <c:v>3093</c:v>
                </c:pt>
                <c:pt idx="14">
                  <c:v>2956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659</c:v>
                </c:pt>
                <c:pt idx="3">
                  <c:v>664</c:v>
                </c:pt>
                <c:pt idx="6">
                  <c:v>646</c:v>
                </c:pt>
                <c:pt idx="9">
                  <c:v>645</c:v>
                </c:pt>
                <c:pt idx="12">
                  <c:v>666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254</c:v>
                </c:pt>
                <c:pt idx="3">
                  <c:v>221</c:v>
                </c:pt>
                <c:pt idx="6">
                  <c:v>206</c:v>
                </c:pt>
                <c:pt idx="9">
                  <c:v>235</c:v>
                </c:pt>
                <c:pt idx="12">
                  <c:v>271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4018</c:v>
                </c:pt>
                <c:pt idx="3">
                  <c:v>3832</c:v>
                </c:pt>
                <c:pt idx="6">
                  <c:v>3672</c:v>
                </c:pt>
                <c:pt idx="9">
                  <c:v>3542</c:v>
                </c:pt>
                <c:pt idx="12">
                  <c:v>3413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5906</c:v>
                </c:pt>
                <c:pt idx="3">
                  <c:v>6188</c:v>
                </c:pt>
                <c:pt idx="6">
                  <c:v>6786</c:v>
                </c:pt>
                <c:pt idx="9">
                  <c:v>7540</c:v>
                </c:pt>
                <c:pt idx="12">
                  <c:v>7545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4638616"/>
        <c:axId val="34463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532</c:v>
                </c:pt>
                <c:pt idx="8">
                  <c:v>#N/A</c:v>
                </c:pt>
                <c:pt idx="9">
                  <c:v>#N/A</c:v>
                </c:pt>
                <c:pt idx="10">
                  <c:v>1934</c:v>
                </c:pt>
                <c:pt idx="11">
                  <c:v>#N/A</c:v>
                </c:pt>
                <c:pt idx="12">
                  <c:v>#N/A</c:v>
                </c:pt>
                <c:pt idx="13">
                  <c:v>2055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4638616"/>
        <c:axId val="344639008"/>
      </c:lineChart>
      <c:catAx>
        <c:axId val="34463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639008"/>
        <c:crosses val="autoZero"/>
        <c:auto val="1"/>
        <c:lblAlgn val="ctr"/>
        <c:lblOffset val="100"/>
        <c:tickLblSkip val="1"/>
        <c:tickMarkSkip val="1"/>
        <c:noMultiLvlLbl val="0"/>
      </c:catAx>
      <c:valAx>
        <c:axId val="34463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63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{D3EB25E4-2CF3-4024-849A-ACE56DB1742D}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{FCB51CAD-1CF2-48C1-9F02-20A995D3FBF3}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{BE60CF32-56E1-4D11-B3D5-628B5E692927}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{B80FE4FC-CECB-4DF7-BFB8-A102021CED59}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{573034FD-84E7-4410-8975-A614FAF3E0A5}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numCache>
            </c:numRef>
          </c:xVal>
          <c:yVal>
            <c:numRef>
              <c:f>公会計指標分析・財政指標組合せ分析表!$K$51:$O$51</c:f>
              <c:numCache>
                <c:formatCode>#,##0.0;"▲ "#,##0.0</c:formatCode>
                <c:ptCount val="5"/>
                <c:pt idx="3">
                  <c:v>56.4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{824426F3-0009-4046-98BA-28641733930A}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{D01C348F-6371-44E7-B34C-A98A2796811F}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{217A91DC-6BEF-4204-8DFB-CC436EA75706}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{70AA515F-504A-4D05-AA46-583979CB135A}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{DE2FF7A1-589B-4DE3-97E4-3F5A4BB31991}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9006912"/>
        <c:axId val="349007304"/>
      </c:scatterChart>
      <c:valAx>
        <c:axId val="349006912"/>
        <c:scaling>
          <c:orientation val="minMax"/>
          <c:max val="54.5"/>
          <c:min val="49.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007304"/>
        <c:crosses val="autoZero"/>
        <c:crossBetween val="midCat"/>
      </c:valAx>
      <c:valAx>
        <c:axId val="349007304"/>
        <c:scaling>
          <c:orientation val="minMax"/>
          <c:max val="6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006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{4C7388D7-B77B-40FB-9367-C7B7E319C0DB}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{8E6A107E-A8D7-4AE3-AB36-E325FFD41575}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{38477822-B9F6-41D0-A802-763CFF443B54}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{250DAD4E-BABC-4389-9C5C-9E27F7073BCB}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{13827729-4891-4241-A876-8053715E5A9F}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10.7</c:v>
                </c:pt>
                <c:pt idx="2">
                  <c:v>10.9</c:v>
                </c:pt>
                <c:pt idx="3">
                  <c:v>11.2</c:v>
                </c:pt>
                <c:pt idx="4">
                  <c:v>10.9</c:v>
                </c:pt>
              </c:numCache>
            </c:numRef>
          </c:xVal>
          <c:yVal>
            <c:numRef>
              <c:f>公会計指標分析・財政指標組合せ分析表!$K$73:$O$73</c:f>
              <c:numCache>
                <c:formatCode>#,##0.0;"▲ "#,##0.0</c:formatCode>
                <c:ptCount val="5"/>
                <c:pt idx="2">
                  <c:v>16.100000000000001</c:v>
                </c:pt>
                <c:pt idx="3">
                  <c:v>56.4</c:v>
                </c:pt>
                <c:pt idx="4">
                  <c:v>59.5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{D6E631F3-72A0-4C86-927B-B2839C2998CE}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{EAA683FE-32C3-4626-8E37-2A1A01789D48}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{FD5ECDD0-8CAD-49E4-88E4-F2475BA33C83}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{398C374D-E73B-4B36-9254-E5F005E34C8F}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{5EFC4599-2758-4601-A9DE-66FCC72AFAF9}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9008088"/>
        <c:axId val="349008480"/>
      </c:scatterChart>
      <c:valAx>
        <c:axId val="349008088"/>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008480"/>
        <c:crosses val="autoZero"/>
        <c:crossBetween val="midCat"/>
      </c:valAx>
      <c:valAx>
        <c:axId val="34900848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008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数年間は道路整備事業や教育施設整備事業の償還が続くため同水準を維持すると思われるが、新庁舎建設事業の償還が始まると増加する見込みである。公営企業の元利償還金に対する繰入金については、計画的に処理場や管路施設の長寿命化・耐震化事業を実施しており、今後も同程度で推移する見込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や道路整備事業を実施したため、地方債の現在高は右肩上がりとなっている。今後公共施設等の老朽化に伴い維持補修費のための起債が必要になってくる見込みであるため、地方債の現在高は増加す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6" name="テキスト ボックス 35"/>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新庁舎や主要道路の整備により償却率が</a:t>
          </a:r>
          <a:r>
            <a:rPr kumimoji="1" lang="en-US" altLang="ja-JP" sz="1100">
              <a:latin typeface="ＭＳ Ｐゴシック"/>
            </a:rPr>
            <a:t>49.0</a:t>
          </a:r>
          <a:r>
            <a:rPr kumimoji="1" lang="ja-JP" altLang="en-US" sz="1100">
              <a:latin typeface="ＭＳ Ｐゴシック"/>
            </a:rPr>
            <a:t>％に下がった。</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4" name="テキスト ボックス 53"/>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6" name="テキスト ボックス 55"/>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8" name="テキスト ボックス 57"/>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0" name="テキスト ボックス 59"/>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2" name="テキスト ボックス 61"/>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4" name="テキスト ボックス 63"/>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8" name="直線コネクタ 67"/>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9"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0" name="直線コネクタ 69"/>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1"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2" name="直線コネクタ 71"/>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3"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4" name="フローチャート : 判断 73"/>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5" name="フローチャート : 判断 74"/>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55336</xdr:rowOff>
    </xdr:from>
    <xdr:to>
      <xdr:col>3</xdr:col>
      <xdr:colOff>511175</xdr:colOff>
      <xdr:row>31</xdr:row>
      <xdr:rowOff>156936</xdr:rowOff>
    </xdr:to>
    <xdr:sp macro="" textlink="">
      <xdr:nvSpPr>
        <xdr:cNvPr id="81" name="円/楕円 80"/>
        <xdr:cNvSpPr/>
      </xdr:nvSpPr>
      <xdr:spPr>
        <a:xfrm>
          <a:off x="4000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2"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148063</xdr:rowOff>
    </xdr:from>
    <xdr:ext cx="405111" cy="259045"/>
    <xdr:sp macro="" textlink="">
      <xdr:nvSpPr>
        <xdr:cNvPr id="83" name="n_1mainValue有形固定資産減価償却率"/>
        <xdr:cNvSpPr txBox="1"/>
      </xdr:nvSpPr>
      <xdr:spPr>
        <a:xfrm>
          <a:off x="3836043"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庁舎の起債により、債務償還可能年数が</a:t>
          </a:r>
          <a:r>
            <a:rPr kumimoji="1" lang="en-US" altLang="ja-JP" sz="1100">
              <a:latin typeface="ＭＳ Ｐゴシック"/>
            </a:rPr>
            <a:t>12.3</a:t>
          </a:r>
          <a:r>
            <a:rPr kumimoji="1" lang="ja-JP" altLang="en-US" sz="1100">
              <a:latin typeface="ＭＳ Ｐゴシック"/>
            </a:rPr>
            <a:t>になった。</a:t>
          </a:r>
        </a:p>
      </xdr:txBody>
    </xdr:sp>
    <xdr:clientData/>
  </xdr:twoCellAnchor>
  <xdr:oneCellAnchor>
    <xdr:from>
      <xdr:col>8</xdr:col>
      <xdr:colOff>768350</xdr:colOff>
      <xdr:row>23</xdr:row>
      <xdr:rowOff>38100</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102" name="テキスト ボックス 101"/>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4" name="テキスト ボックス 103"/>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6" name="テキスト ボックス 105"/>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8" name="テキスト ボックス 107"/>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0" name="テキスト ボックス 109"/>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132927</xdr:rowOff>
    </xdr:from>
    <xdr:to>
      <xdr:col>10</xdr:col>
      <xdr:colOff>1183639</xdr:colOff>
      <xdr:row>33</xdr:row>
      <xdr:rowOff>86571</xdr:rowOff>
    </xdr:to>
    <xdr:cxnSp macro="">
      <xdr:nvCxnSpPr>
        <xdr:cNvPr id="112" name="直線コネクタ 111"/>
        <xdr:cNvCxnSpPr/>
      </xdr:nvCxnSpPr>
      <xdr:spPr>
        <a:xfrm flipV="1">
          <a:off x="14793595" y="5543127"/>
          <a:ext cx="1269" cy="982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90398</xdr:rowOff>
    </xdr:from>
    <xdr:ext cx="340478" cy="259045"/>
    <xdr:sp macro="" textlink="">
      <xdr:nvSpPr>
        <xdr:cNvPr id="113" name="債務償還可能年数最小値テキスト"/>
        <xdr:cNvSpPr txBox="1"/>
      </xdr:nvSpPr>
      <xdr:spPr>
        <a:xfrm>
          <a:off x="14846300" y="652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10</xdr:col>
      <xdr:colOff>1095375</xdr:colOff>
      <xdr:row>33</xdr:row>
      <xdr:rowOff>86571</xdr:rowOff>
    </xdr:from>
    <xdr:to>
      <xdr:col>10</xdr:col>
      <xdr:colOff>1273175</xdr:colOff>
      <xdr:row>33</xdr:row>
      <xdr:rowOff>86571</xdr:rowOff>
    </xdr:to>
    <xdr:cxnSp macro="">
      <xdr:nvCxnSpPr>
        <xdr:cNvPr id="114" name="直線コネクタ 113"/>
        <xdr:cNvCxnSpPr/>
      </xdr:nvCxnSpPr>
      <xdr:spPr>
        <a:xfrm>
          <a:off x="14706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26</xdr:row>
      <xdr:rowOff>79604</xdr:rowOff>
    </xdr:from>
    <xdr:ext cx="405111" cy="259045"/>
    <xdr:sp macro="" textlink="">
      <xdr:nvSpPr>
        <xdr:cNvPr id="115" name="債務償還可能年数最大値テキスト"/>
        <xdr:cNvSpPr txBox="1"/>
      </xdr:nvSpPr>
      <xdr:spPr>
        <a:xfrm>
          <a:off x="14846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10</xdr:col>
      <xdr:colOff>1095375</xdr:colOff>
      <xdr:row>27</xdr:row>
      <xdr:rowOff>132927</xdr:rowOff>
    </xdr:from>
    <xdr:to>
      <xdr:col>10</xdr:col>
      <xdr:colOff>1273175</xdr:colOff>
      <xdr:row>27</xdr:row>
      <xdr:rowOff>132927</xdr:rowOff>
    </xdr:to>
    <xdr:cxnSp macro="">
      <xdr:nvCxnSpPr>
        <xdr:cNvPr id="116" name="直線コネクタ 115"/>
        <xdr:cNvCxnSpPr/>
      </xdr:nvCxnSpPr>
      <xdr:spPr>
        <a:xfrm>
          <a:off x="14706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27322</xdr:rowOff>
    </xdr:from>
    <xdr:ext cx="405111" cy="259045"/>
    <xdr:sp macro="" textlink="">
      <xdr:nvSpPr>
        <xdr:cNvPr id="117" name="債務償還可能年数平均値テキスト"/>
        <xdr:cNvSpPr txBox="1"/>
      </xdr:nvSpPr>
      <xdr:spPr>
        <a:xfrm>
          <a:off x="14846300" y="629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48895</xdr:rowOff>
    </xdr:from>
    <xdr:to>
      <xdr:col>10</xdr:col>
      <xdr:colOff>1235075</xdr:colOff>
      <xdr:row>32</xdr:row>
      <xdr:rowOff>150495</xdr:rowOff>
    </xdr:to>
    <xdr:sp macro="" textlink="">
      <xdr:nvSpPr>
        <xdr:cNvPr id="118" name="フローチャート : 判断 117"/>
        <xdr:cNvSpPr/>
      </xdr:nvSpPr>
      <xdr:spPr>
        <a:xfrm>
          <a:off x="147447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31</xdr:row>
      <xdr:rowOff>141182</xdr:rowOff>
    </xdr:from>
    <xdr:to>
      <xdr:col>10</xdr:col>
      <xdr:colOff>523875</xdr:colOff>
      <xdr:row>32</xdr:row>
      <xdr:rowOff>71332</xdr:rowOff>
    </xdr:to>
    <xdr:sp macro="" textlink="">
      <xdr:nvSpPr>
        <xdr:cNvPr id="119" name="フローチャート : 判断 118"/>
        <xdr:cNvSpPr/>
      </xdr:nvSpPr>
      <xdr:spPr>
        <a:xfrm>
          <a:off x="14033500" y="62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32</xdr:row>
      <xdr:rowOff>45297</xdr:rowOff>
    </xdr:from>
    <xdr:to>
      <xdr:col>10</xdr:col>
      <xdr:colOff>523875</xdr:colOff>
      <xdr:row>32</xdr:row>
      <xdr:rowOff>146897</xdr:rowOff>
    </xdr:to>
    <xdr:sp macro="" textlink="">
      <xdr:nvSpPr>
        <xdr:cNvPr id="125" name="円/楕円 124"/>
        <xdr:cNvSpPr/>
      </xdr:nvSpPr>
      <xdr:spPr>
        <a:xfrm>
          <a:off x="14033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257818</xdr:colOff>
      <xdr:row>30</xdr:row>
      <xdr:rowOff>87859</xdr:rowOff>
    </xdr:from>
    <xdr:ext cx="405111" cy="259045"/>
    <xdr:sp macro="" textlink="">
      <xdr:nvSpPr>
        <xdr:cNvPr id="126" name="n_1aveValue債務償還可能年数"/>
        <xdr:cNvSpPr txBox="1"/>
      </xdr:nvSpPr>
      <xdr:spPr>
        <a:xfrm>
          <a:off x="13869043" y="6012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10</xdr:col>
      <xdr:colOff>257818</xdr:colOff>
      <xdr:row>32</xdr:row>
      <xdr:rowOff>138024</xdr:rowOff>
    </xdr:from>
    <xdr:ext cx="405111" cy="259045"/>
    <xdr:sp macro="" textlink="">
      <xdr:nvSpPr>
        <xdr:cNvPr id="127" name="n_1mainValue債務償還可能年数"/>
        <xdr:cNvSpPr txBox="1"/>
      </xdr:nvSpPr>
      <xdr:spPr>
        <a:xfrm>
          <a:off x="13869043"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59690</xdr:rowOff>
    </xdr:from>
    <xdr:to>
      <xdr:col>5</xdr:col>
      <xdr:colOff>409575</xdr:colOff>
      <xdr:row>37</xdr:row>
      <xdr:rowOff>161290</xdr:rowOff>
    </xdr:to>
    <xdr:sp macro="" textlink="">
      <xdr:nvSpPr>
        <xdr:cNvPr id="68" name="円/楕円 67"/>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152417</xdr:rowOff>
    </xdr:from>
    <xdr:ext cx="405111" cy="259045"/>
    <xdr:sp macro="" textlink="">
      <xdr:nvSpPr>
        <xdr:cNvPr id="70" name="n_1mainValue【道路】&#10;有形固定資産減価償却率"/>
        <xdr:cNvSpPr txBox="1"/>
      </xdr:nvSpPr>
      <xdr:spPr>
        <a:xfrm>
          <a:off x="3582043"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35242</xdr:rowOff>
    </xdr:from>
    <xdr:to>
      <xdr:col>14</xdr:col>
      <xdr:colOff>79375</xdr:colOff>
      <xdr:row>42</xdr:row>
      <xdr:rowOff>136842</xdr:rowOff>
    </xdr:to>
    <xdr:sp macro="" textlink="">
      <xdr:nvSpPr>
        <xdr:cNvPr id="109" name="円/楕円 108"/>
        <xdr:cNvSpPr/>
      </xdr:nvSpPr>
      <xdr:spPr>
        <a:xfrm>
          <a:off x="9588500" y="7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127969</xdr:rowOff>
    </xdr:from>
    <xdr:ext cx="469744" cy="259045"/>
    <xdr:sp macro="" textlink="">
      <xdr:nvSpPr>
        <xdr:cNvPr id="111" name="n_1mainValue【道路】&#10;一人当たり延長"/>
        <xdr:cNvSpPr txBox="1"/>
      </xdr:nvSpPr>
      <xdr:spPr>
        <a:xfrm>
          <a:off x="9391727" y="7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72644</xdr:rowOff>
    </xdr:from>
    <xdr:to>
      <xdr:col>5</xdr:col>
      <xdr:colOff>409575</xdr:colOff>
      <xdr:row>61</xdr:row>
      <xdr:rowOff>2794</xdr:rowOff>
    </xdr:to>
    <xdr:sp macro="" textlink="">
      <xdr:nvSpPr>
        <xdr:cNvPr id="147" name="円/楕円 146"/>
        <xdr:cNvSpPr/>
      </xdr:nvSpPr>
      <xdr:spPr>
        <a:xfrm>
          <a:off x="3746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19321</xdr:rowOff>
    </xdr:from>
    <xdr:ext cx="405111" cy="259045"/>
    <xdr:sp macro="" textlink="">
      <xdr:nvSpPr>
        <xdr:cNvPr id="149" name="n_1mainValue【橋りょう・トンネル】&#10;有形固定資産減価償却率"/>
        <xdr:cNvSpPr txBox="1"/>
      </xdr:nvSpPr>
      <xdr:spPr>
        <a:xfrm>
          <a:off x="3582043"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222,865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120610</xdr:rowOff>
    </xdr:from>
    <xdr:to>
      <xdr:col>14</xdr:col>
      <xdr:colOff>79375</xdr:colOff>
      <xdr:row>63</xdr:row>
      <xdr:rowOff>50760</xdr:rowOff>
    </xdr:to>
    <xdr:sp macro="" textlink="">
      <xdr:nvSpPr>
        <xdr:cNvPr id="186" name="円/楕円 185"/>
        <xdr:cNvSpPr/>
      </xdr:nvSpPr>
      <xdr:spPr>
        <a:xfrm>
          <a:off x="9588500" y="107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41887</xdr:rowOff>
    </xdr:from>
    <xdr:ext cx="599010" cy="259045"/>
    <xdr:sp macro="" textlink="">
      <xdr:nvSpPr>
        <xdr:cNvPr id="188" name="n_1mainValue【橋りょう・トンネル】&#10;一人当たり有形固定資産（償却資産）額"/>
        <xdr:cNvSpPr txBox="1"/>
      </xdr:nvSpPr>
      <xdr:spPr>
        <a:xfrm>
          <a:off x="9327094" y="1084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1" name="直線コネクタ 2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2" name="テキスト ボックス 2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3" name="直線コネクタ 2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4" name="テキスト ボックス 2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5" name="直線コネクタ 2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6" name="テキスト ボックス 2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7" name="直線コネクタ 2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8" name="テキスト ボックス 2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9" name="直線コネクタ 2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0" name="テキスト ボックス 2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1" name="直線コネクタ 2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2" name="テキスト ボックス 2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246" name="直線コネクタ 24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24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248" name="直線コネクタ 24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24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250" name="直線コネクタ 24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25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252" name="フローチャート : 判断 25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253" name="フローチャート : 判断 25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154396</xdr:rowOff>
    </xdr:from>
    <xdr:to>
      <xdr:col>22</xdr:col>
      <xdr:colOff>415925</xdr:colOff>
      <xdr:row>35</xdr:row>
      <xdr:rowOff>84546</xdr:rowOff>
    </xdr:to>
    <xdr:sp macro="" textlink="">
      <xdr:nvSpPr>
        <xdr:cNvPr id="259" name="円/楕円 258"/>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260"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101073</xdr:rowOff>
    </xdr:from>
    <xdr:ext cx="405111" cy="259045"/>
    <xdr:sp macro="" textlink="">
      <xdr:nvSpPr>
        <xdr:cNvPr id="261" name="n_1mainValue【認定こども園・幼稚園・保育所】&#10;有形固定資産減価償却率"/>
        <xdr:cNvSpPr txBox="1"/>
      </xdr:nvSpPr>
      <xdr:spPr>
        <a:xfrm>
          <a:off x="15266043"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285" name="直線コネクタ 284"/>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286"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287" name="直線コネクタ 286"/>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288"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289" name="直線コネクタ 288"/>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290"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91" name="フローチャート : 判断 29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2" name="フローチャート : 判断 29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36830</xdr:rowOff>
    </xdr:from>
    <xdr:to>
      <xdr:col>31</xdr:col>
      <xdr:colOff>85725</xdr:colOff>
      <xdr:row>36</xdr:row>
      <xdr:rowOff>138430</xdr:rowOff>
    </xdr:to>
    <xdr:sp macro="" textlink="">
      <xdr:nvSpPr>
        <xdr:cNvPr id="298" name="円/楕円 297"/>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29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154957</xdr:rowOff>
    </xdr:from>
    <xdr:ext cx="469744" cy="259045"/>
    <xdr:sp macro="" textlink="">
      <xdr:nvSpPr>
        <xdr:cNvPr id="300" name="n_1mainValue【認定こども園・幼稚園・保育所】&#10;一人当たり面積"/>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2" name="直線コネクタ 3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3" name="テキスト ボックス 3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4" name="直線コネクタ 3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5" name="テキスト ボックス 3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6" name="直線コネクタ 3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7" name="テキスト ボックス 3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8" name="直線コネクタ 3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9" name="テキスト ボックス 3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3" name="直線コネクタ 322"/>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4"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25" name="直線コネクタ 324"/>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26"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27" name="直線コネクタ 326"/>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28"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29" name="フローチャート : 判断 328"/>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30" name="フローチャート : 判断 329"/>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49784</xdr:rowOff>
    </xdr:from>
    <xdr:to>
      <xdr:col>22</xdr:col>
      <xdr:colOff>415925</xdr:colOff>
      <xdr:row>59</xdr:row>
      <xdr:rowOff>151384</xdr:rowOff>
    </xdr:to>
    <xdr:sp macro="" textlink="">
      <xdr:nvSpPr>
        <xdr:cNvPr id="336" name="円/楕円 335"/>
        <xdr:cNvSpPr/>
      </xdr:nvSpPr>
      <xdr:spPr>
        <a:xfrm>
          <a:off x="15430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337"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142511</xdr:rowOff>
    </xdr:from>
    <xdr:ext cx="405111" cy="259045"/>
    <xdr:sp macro="" textlink="">
      <xdr:nvSpPr>
        <xdr:cNvPr id="338" name="n_1mainValue【学校施設】&#10;有形固定資産減価償却率"/>
        <xdr:cNvSpPr txBox="1"/>
      </xdr:nvSpPr>
      <xdr:spPr>
        <a:xfrm>
          <a:off x="15266043"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365" name="直線コネクタ 36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36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367" name="直線コネクタ 36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36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369" name="直線コネクタ 36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370"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371" name="フローチャート : 判断 37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372" name="フローチャート : 判断 37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74930</xdr:rowOff>
    </xdr:from>
    <xdr:to>
      <xdr:col>31</xdr:col>
      <xdr:colOff>85725</xdr:colOff>
      <xdr:row>62</xdr:row>
      <xdr:rowOff>5080</xdr:rowOff>
    </xdr:to>
    <xdr:sp macro="" textlink="">
      <xdr:nvSpPr>
        <xdr:cNvPr id="378" name="円/楕円 377"/>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379"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167657</xdr:rowOff>
    </xdr:from>
    <xdr:ext cx="469744" cy="259045"/>
    <xdr:sp macro="" textlink="">
      <xdr:nvSpPr>
        <xdr:cNvPr id="380"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1" name="テキスト ボックス 39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92" name="直線コネクタ 3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93" name="テキスト ボックス 39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4" name="直線コネクタ 3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5" name="テキスト ボックス 3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6" name="直線コネクタ 3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7" name="テキスト ボックス 3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8" name="直線コネクタ 3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9" name="テキスト ボックス 3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0" name="直線コネクタ 3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1" name="テキスト ボックス 4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2" name="直線コネクタ 4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03" name="テキスト ボックス 40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5" name="テキスト ボックス 4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07" name="直線コネクタ 406"/>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08"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09" name="直線コネクタ 408"/>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10"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11" name="直線コネクタ 410"/>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12"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13" name="フローチャート : 判断 412"/>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14" name="フローチャート : 判断 41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59145</xdr:rowOff>
    </xdr:from>
    <xdr:to>
      <xdr:col>22</xdr:col>
      <xdr:colOff>415925</xdr:colOff>
      <xdr:row>86</xdr:row>
      <xdr:rowOff>160745</xdr:rowOff>
    </xdr:to>
    <xdr:sp macro="" textlink="">
      <xdr:nvSpPr>
        <xdr:cNvPr id="420" name="円/楕円 419"/>
        <xdr:cNvSpPr/>
      </xdr:nvSpPr>
      <xdr:spPr>
        <a:xfrm>
          <a:off x="1543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144615</xdr:rowOff>
    </xdr:from>
    <xdr:ext cx="405111" cy="259045"/>
    <xdr:sp macro="" textlink="">
      <xdr:nvSpPr>
        <xdr:cNvPr id="421"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151872</xdr:rowOff>
    </xdr:from>
    <xdr:ext cx="405111" cy="259045"/>
    <xdr:sp macro="" textlink="">
      <xdr:nvSpPr>
        <xdr:cNvPr id="422" name="n_1mainValue【児童館】&#10;有形固定資産減価償却率"/>
        <xdr:cNvSpPr txBox="1"/>
      </xdr:nvSpPr>
      <xdr:spPr>
        <a:xfrm>
          <a:off x="15266043"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3" name="直線コネクタ 4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4" name="テキスト ボックス 4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5" name="直線コネクタ 4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6" name="テキスト ボックス 4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7" name="直線コネクタ 4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8" name="テキスト ボックス 4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9" name="直線コネクタ 4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0" name="テキスト ボックス 4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1" name="直線コネクタ 4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2" name="テキスト ボックス 4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446" name="直線コネクタ 445"/>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47"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8" name="直線コネクタ 44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49"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50" name="直線コネクタ 44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51"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452" name="フローチャート : 判断 451"/>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453" name="フローチャート : 判断 45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4" name="テキスト ボックス 4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5" name="テキスト ボックス 4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6" name="テキスト ボックス 4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7" name="テキスト ボックス 4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8" name="テキスト ボックス 4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19050</xdr:rowOff>
    </xdr:from>
    <xdr:to>
      <xdr:col>31</xdr:col>
      <xdr:colOff>85725</xdr:colOff>
      <xdr:row>81</xdr:row>
      <xdr:rowOff>120650</xdr:rowOff>
    </xdr:to>
    <xdr:sp macro="" textlink="">
      <xdr:nvSpPr>
        <xdr:cNvPr id="459" name="円/楕円 458"/>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86377</xdr:rowOff>
    </xdr:from>
    <xdr:ext cx="469744" cy="259045"/>
    <xdr:sp macro="" textlink="">
      <xdr:nvSpPr>
        <xdr:cNvPr id="46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137177</xdr:rowOff>
    </xdr:from>
    <xdr:ext cx="469744" cy="259045"/>
    <xdr:sp macro="" textlink="">
      <xdr:nvSpPr>
        <xdr:cNvPr id="461" name="n_1mainValue【児童館】&#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3" name="直線コネクタ 4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4" name="テキスト ボックス 4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5" name="直線コネクタ 4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6" name="テキスト ボックス 4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7" name="直線コネクタ 4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8" name="テキスト ボックス 4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9" name="直線コネクタ 4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0" name="テキスト ボックス 47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4" name="直線コネクタ 483"/>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5"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6" name="直線コネクタ 48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87"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88" name="直線コネクタ 487"/>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89"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90" name="フローチャート : 判断 489"/>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91" name="フローチャート : 判断 490"/>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39115</xdr:rowOff>
    </xdr:from>
    <xdr:to>
      <xdr:col>22</xdr:col>
      <xdr:colOff>415925</xdr:colOff>
      <xdr:row>101</xdr:row>
      <xdr:rowOff>140715</xdr:rowOff>
    </xdr:to>
    <xdr:sp macro="" textlink="">
      <xdr:nvSpPr>
        <xdr:cNvPr id="497" name="円/楕円 496"/>
        <xdr:cNvSpPr/>
      </xdr:nvSpPr>
      <xdr:spPr>
        <a:xfrm>
          <a:off x="15430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498"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157242</xdr:rowOff>
    </xdr:from>
    <xdr:ext cx="405111" cy="259045"/>
    <xdr:sp macro="" textlink="">
      <xdr:nvSpPr>
        <xdr:cNvPr id="499" name="n_1mainValue【公民館】&#10;有形固定資産減価償却率"/>
        <xdr:cNvSpPr txBox="1"/>
      </xdr:nvSpPr>
      <xdr:spPr>
        <a:xfrm>
          <a:off x="15266043"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5" name="直線コネクタ 524"/>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6"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7" name="直線コネクタ 526"/>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8"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29" name="直線コネクタ 52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30"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31" name="フローチャート : 判断 530"/>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32" name="フローチャート : 判断 53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62956</xdr:rowOff>
    </xdr:from>
    <xdr:to>
      <xdr:col>31</xdr:col>
      <xdr:colOff>85725</xdr:colOff>
      <xdr:row>107</xdr:row>
      <xdr:rowOff>164556</xdr:rowOff>
    </xdr:to>
    <xdr:sp macro="" textlink="">
      <xdr:nvSpPr>
        <xdr:cNvPr id="538" name="円/楕円 537"/>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539"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155683</xdr:rowOff>
    </xdr:from>
    <xdr:ext cx="469744" cy="259045"/>
    <xdr:sp macro="" textlink="">
      <xdr:nvSpPr>
        <xdr:cNvPr id="540" name="n_1mainValue【公民館】&#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主要道路の再整備を進めていることにより、道路の減価償却率が</a:t>
          </a:r>
          <a:r>
            <a:rPr kumimoji="1" lang="en-US" altLang="ja-JP" sz="1300">
              <a:latin typeface="ＭＳ Ｐゴシック"/>
            </a:rPr>
            <a:t>52.2</a:t>
          </a:r>
          <a:r>
            <a:rPr kumimoji="1" lang="ja-JP" altLang="en-US" sz="1300">
              <a:latin typeface="ＭＳ Ｐゴシック"/>
            </a:rPr>
            <a:t>％と横ばいであった。残りの項目については更新が無かったため減価償却率が上がった。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151130</xdr:rowOff>
    </xdr:from>
    <xdr:to>
      <xdr:col>5</xdr:col>
      <xdr:colOff>409575</xdr:colOff>
      <xdr:row>37</xdr:row>
      <xdr:rowOff>81280</xdr:rowOff>
    </xdr:to>
    <xdr:sp macro="" textlink="">
      <xdr:nvSpPr>
        <xdr:cNvPr id="72" name="円/楕円 71"/>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73" name="n_1main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2540</xdr:rowOff>
    </xdr:from>
    <xdr:to>
      <xdr:col>14</xdr:col>
      <xdr:colOff>79375</xdr:colOff>
      <xdr:row>36</xdr:row>
      <xdr:rowOff>104140</xdr:rowOff>
    </xdr:to>
    <xdr:sp macro="" textlink="">
      <xdr:nvSpPr>
        <xdr:cNvPr id="110" name="円/楕円 109"/>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95267</xdr:rowOff>
    </xdr:from>
    <xdr:ext cx="469744" cy="259045"/>
    <xdr:sp macro="" textlink="">
      <xdr:nvSpPr>
        <xdr:cNvPr id="111" name="n_1mainValue【図書館】&#10;一人当たり面積"/>
        <xdr:cNvSpPr txBox="1"/>
      </xdr:nvSpPr>
      <xdr:spPr>
        <a:xfrm>
          <a:off x="9391727"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2"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127508</xdr:rowOff>
    </xdr:from>
    <xdr:to>
      <xdr:col>5</xdr:col>
      <xdr:colOff>409575</xdr:colOff>
      <xdr:row>59</xdr:row>
      <xdr:rowOff>57658</xdr:rowOff>
    </xdr:to>
    <xdr:sp macro="" textlink="">
      <xdr:nvSpPr>
        <xdr:cNvPr id="148" name="円/楕円 147"/>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9" name="n_1main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82"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135890</xdr:rowOff>
    </xdr:from>
    <xdr:to>
      <xdr:col>14</xdr:col>
      <xdr:colOff>79375</xdr:colOff>
      <xdr:row>62</xdr:row>
      <xdr:rowOff>66040</xdr:rowOff>
    </xdr:to>
    <xdr:sp macro="" textlink="">
      <xdr:nvSpPr>
        <xdr:cNvPr id="188" name="円/楕円 187"/>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57167</xdr:rowOff>
    </xdr:from>
    <xdr:ext cx="469744" cy="259045"/>
    <xdr:sp macro="" textlink="">
      <xdr:nvSpPr>
        <xdr:cNvPr id="189" name="n_1mainValue【体育館・プール】&#10;一人当たり面積"/>
        <xdr:cNvSpPr txBox="1"/>
      </xdr:nvSpPr>
      <xdr:spPr>
        <a:xfrm>
          <a:off x="9391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4" name="直線コネクタ 21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6" name="直線コネクタ 21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1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0" name="フローチャート : 判断 21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22"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57786</xdr:rowOff>
    </xdr:from>
    <xdr:to>
      <xdr:col>5</xdr:col>
      <xdr:colOff>409575</xdr:colOff>
      <xdr:row>84</xdr:row>
      <xdr:rowOff>159386</xdr:rowOff>
    </xdr:to>
    <xdr:sp macro="" textlink="">
      <xdr:nvSpPr>
        <xdr:cNvPr id="228" name="円/楕円 227"/>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150513</xdr:rowOff>
    </xdr:from>
    <xdr:ext cx="405111" cy="259045"/>
    <xdr:sp macro="" textlink="">
      <xdr:nvSpPr>
        <xdr:cNvPr id="229" name="n_1mainValue【福祉施設】&#10;有形固定資産減価償却率"/>
        <xdr:cNvSpPr txBox="1"/>
      </xdr:nvSpPr>
      <xdr:spPr>
        <a:xfrm>
          <a:off x="3582043"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1" name="直線コネクタ 25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3" name="直線コネクタ 25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5" name="直線コネクタ 25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7" name="フローチャート : 判断 25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8" name="フローチャート : 判断 25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259"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19304</xdr:rowOff>
    </xdr:from>
    <xdr:to>
      <xdr:col>14</xdr:col>
      <xdr:colOff>79375</xdr:colOff>
      <xdr:row>84</xdr:row>
      <xdr:rowOff>120904</xdr:rowOff>
    </xdr:to>
    <xdr:sp macro="" textlink="">
      <xdr:nvSpPr>
        <xdr:cNvPr id="265" name="円/楕円 264"/>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137431</xdr:rowOff>
    </xdr:from>
    <xdr:ext cx="469744" cy="259045"/>
    <xdr:sp macro="" textlink="">
      <xdr:nvSpPr>
        <xdr:cNvPr id="266" name="n_1mainValue【福祉施設】&#10;一人当たり面積"/>
        <xdr:cNvSpPr txBox="1"/>
      </xdr:nvSpPr>
      <xdr:spPr>
        <a:xfrm>
          <a:off x="9391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09" name="直線コネクタ 30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1" name="直線コネクタ 31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4"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5" name="フローチャート : 判断 31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6" name="フローチャート : 判断 31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66783</xdr:rowOff>
    </xdr:from>
    <xdr:ext cx="405111" cy="259045"/>
    <xdr:sp macro="" textlink="">
      <xdr:nvSpPr>
        <xdr:cNvPr id="317"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41728</xdr:rowOff>
    </xdr:from>
    <xdr:to>
      <xdr:col>22</xdr:col>
      <xdr:colOff>415925</xdr:colOff>
      <xdr:row>40</xdr:row>
      <xdr:rowOff>143328</xdr:rowOff>
    </xdr:to>
    <xdr:sp macro="" textlink="">
      <xdr:nvSpPr>
        <xdr:cNvPr id="323" name="円/楕円 322"/>
        <xdr:cNvSpPr/>
      </xdr:nvSpPr>
      <xdr:spPr>
        <a:xfrm>
          <a:off x="15430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134455</xdr:rowOff>
    </xdr:from>
    <xdr:ext cx="405111" cy="259045"/>
    <xdr:sp macro="" textlink="">
      <xdr:nvSpPr>
        <xdr:cNvPr id="324" name="n_1mainValue【一般廃棄物処理施設】&#10;有形固定資産減価償却率"/>
        <xdr:cNvSpPr txBox="1"/>
      </xdr:nvSpPr>
      <xdr:spPr>
        <a:xfrm>
          <a:off x="15266043"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6" name="直線コネクタ 34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8" name="直線コネクタ 34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4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0" name="直線コネクタ 34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1"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2" name="フローチャート : 判断 35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3" name="フローチャート : 判断 35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354"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130218</xdr:rowOff>
    </xdr:from>
    <xdr:to>
      <xdr:col>31</xdr:col>
      <xdr:colOff>85725</xdr:colOff>
      <xdr:row>41</xdr:row>
      <xdr:rowOff>60368</xdr:rowOff>
    </xdr:to>
    <xdr:sp macro="" textlink="">
      <xdr:nvSpPr>
        <xdr:cNvPr id="360" name="円/楕円 359"/>
        <xdr:cNvSpPr/>
      </xdr:nvSpPr>
      <xdr:spPr>
        <a:xfrm>
          <a:off x="21272500" y="69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51495</xdr:rowOff>
    </xdr:from>
    <xdr:ext cx="534377" cy="259045"/>
    <xdr:sp macro="" textlink="">
      <xdr:nvSpPr>
        <xdr:cNvPr id="361" name="n_1mainValue【一般廃棄物処理施設】&#10;一人当たり有形固定資産（償却資産）額"/>
        <xdr:cNvSpPr txBox="1"/>
      </xdr:nvSpPr>
      <xdr:spPr>
        <a:xfrm>
          <a:off x="21043411" y="708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86" name="直線コネクタ 385"/>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87"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88" name="直線コネクタ 387"/>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89"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0" name="直線コネクタ 389"/>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1"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2" name="フローチャート : 判断 391"/>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93" name="フローチャート : 判断 39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394"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48260</xdr:rowOff>
    </xdr:from>
    <xdr:to>
      <xdr:col>22</xdr:col>
      <xdr:colOff>415925</xdr:colOff>
      <xdr:row>60</xdr:row>
      <xdr:rowOff>149860</xdr:rowOff>
    </xdr:to>
    <xdr:sp macro="" textlink="">
      <xdr:nvSpPr>
        <xdr:cNvPr id="400" name="円/楕円 399"/>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140987</xdr:rowOff>
    </xdr:from>
    <xdr:ext cx="405111" cy="259045"/>
    <xdr:sp macro="" textlink="">
      <xdr:nvSpPr>
        <xdr:cNvPr id="401" name="n_1mainValue【保健センター・保健所】&#10;有形固定資産減価償却率"/>
        <xdr:cNvSpPr txBox="1"/>
      </xdr:nvSpPr>
      <xdr:spPr>
        <a:xfrm>
          <a:off x="15266043"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427" name="直線コネクタ 426"/>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428"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429" name="直線コネクタ 428"/>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430"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431" name="直線コネクタ 430"/>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432"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433" name="フローチャート : 判断 432"/>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434" name="フローチャート : 判断 433"/>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435"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148409</xdr:rowOff>
    </xdr:from>
    <xdr:to>
      <xdr:col>31</xdr:col>
      <xdr:colOff>85725</xdr:colOff>
      <xdr:row>63</xdr:row>
      <xdr:rowOff>78559</xdr:rowOff>
    </xdr:to>
    <xdr:sp macro="" textlink="">
      <xdr:nvSpPr>
        <xdr:cNvPr id="441" name="円/楕円 440"/>
        <xdr:cNvSpPr/>
      </xdr:nvSpPr>
      <xdr:spPr>
        <a:xfrm>
          <a:off x="21272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69686</xdr:rowOff>
    </xdr:from>
    <xdr:ext cx="469744" cy="259045"/>
    <xdr:sp macro="" textlink="">
      <xdr:nvSpPr>
        <xdr:cNvPr id="442" name="n_1mainValue【保健センター・保健所】&#10;一人当たり面積"/>
        <xdr:cNvSpPr txBox="1"/>
      </xdr:nvSpPr>
      <xdr:spPr>
        <a:xfrm>
          <a:off x="210757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41366</xdr:rowOff>
    </xdr:from>
    <xdr:to>
      <xdr:col>23</xdr:col>
      <xdr:colOff>516889</xdr:colOff>
      <xdr:row>85</xdr:row>
      <xdr:rowOff>105048</xdr:rowOff>
    </xdr:to>
    <xdr:cxnSp macro="">
      <xdr:nvCxnSpPr>
        <xdr:cNvPr id="468" name="直線コネクタ 467"/>
        <xdr:cNvCxnSpPr/>
      </xdr:nvCxnSpPr>
      <xdr:spPr>
        <a:xfrm flipV="1">
          <a:off x="16318864" y="13585916"/>
          <a:ext cx="0" cy="109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108875</xdr:rowOff>
    </xdr:from>
    <xdr:ext cx="405111" cy="259045"/>
    <xdr:sp macro="" textlink="">
      <xdr:nvSpPr>
        <xdr:cNvPr id="469" name="【消防施設】&#10;有形固定資産減価償却率最小値テキスト"/>
        <xdr:cNvSpPr txBox="1"/>
      </xdr:nvSpPr>
      <xdr:spPr>
        <a:xfrm>
          <a:off x="164084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105048</xdr:rowOff>
    </xdr:from>
    <xdr:to>
      <xdr:col>23</xdr:col>
      <xdr:colOff>606425</xdr:colOff>
      <xdr:row>85</xdr:row>
      <xdr:rowOff>105048</xdr:rowOff>
    </xdr:to>
    <xdr:cxnSp macro="">
      <xdr:nvCxnSpPr>
        <xdr:cNvPr id="470" name="直線コネクタ 469"/>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159493</xdr:rowOff>
    </xdr:from>
    <xdr:ext cx="405111" cy="259045"/>
    <xdr:sp macro="" textlink="">
      <xdr:nvSpPr>
        <xdr:cNvPr id="471" name="【消防施設】&#10;有形固定資産減価償却率最大値テキスト"/>
        <xdr:cNvSpPr txBox="1"/>
      </xdr:nvSpPr>
      <xdr:spPr>
        <a:xfrm>
          <a:off x="16408400" y="1336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79</xdr:row>
      <xdr:rowOff>41366</xdr:rowOff>
    </xdr:from>
    <xdr:to>
      <xdr:col>23</xdr:col>
      <xdr:colOff>606425</xdr:colOff>
      <xdr:row>79</xdr:row>
      <xdr:rowOff>41366</xdr:rowOff>
    </xdr:to>
    <xdr:cxnSp macro="">
      <xdr:nvCxnSpPr>
        <xdr:cNvPr id="472" name="直線コネクタ 471"/>
        <xdr:cNvCxnSpPr/>
      </xdr:nvCxnSpPr>
      <xdr:spPr>
        <a:xfrm>
          <a:off x="16230600" y="1358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52269</xdr:rowOff>
    </xdr:from>
    <xdr:ext cx="405111" cy="259045"/>
    <xdr:sp macro="" textlink="">
      <xdr:nvSpPr>
        <xdr:cNvPr id="473" name="【消防施設】&#10;有形固定資産減価償却率平均値テキスト"/>
        <xdr:cNvSpPr txBox="1"/>
      </xdr:nvSpPr>
      <xdr:spPr>
        <a:xfrm>
          <a:off x="164084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73842</xdr:rowOff>
    </xdr:from>
    <xdr:to>
      <xdr:col>23</xdr:col>
      <xdr:colOff>568325</xdr:colOff>
      <xdr:row>82</xdr:row>
      <xdr:rowOff>3992</xdr:rowOff>
    </xdr:to>
    <xdr:sp macro="" textlink="">
      <xdr:nvSpPr>
        <xdr:cNvPr id="474" name="フローチャート : 判断 473"/>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157118</xdr:rowOff>
    </xdr:from>
    <xdr:to>
      <xdr:col>22</xdr:col>
      <xdr:colOff>415925</xdr:colOff>
      <xdr:row>82</xdr:row>
      <xdr:rowOff>87268</xdr:rowOff>
    </xdr:to>
    <xdr:sp macro="" textlink="">
      <xdr:nvSpPr>
        <xdr:cNvPr id="475" name="フローチャート : 判断 474"/>
        <xdr:cNvSpPr/>
      </xdr:nvSpPr>
      <xdr:spPr>
        <a:xfrm>
          <a:off x="15430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78395</xdr:rowOff>
    </xdr:from>
    <xdr:ext cx="405111" cy="259045"/>
    <xdr:sp macro="" textlink="">
      <xdr:nvSpPr>
        <xdr:cNvPr id="476" name="n_1aveValue【消防施設】&#10;有形固定資産減価償却率"/>
        <xdr:cNvSpPr txBox="1"/>
      </xdr:nvSpPr>
      <xdr:spPr>
        <a:xfrm>
          <a:off x="15266043"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54248</xdr:rowOff>
    </xdr:from>
    <xdr:to>
      <xdr:col>22</xdr:col>
      <xdr:colOff>415925</xdr:colOff>
      <xdr:row>77</xdr:row>
      <xdr:rowOff>155848</xdr:rowOff>
    </xdr:to>
    <xdr:sp macro="" textlink="">
      <xdr:nvSpPr>
        <xdr:cNvPr id="482" name="円/楕円 481"/>
        <xdr:cNvSpPr/>
      </xdr:nvSpPr>
      <xdr:spPr>
        <a:xfrm>
          <a:off x="15430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925</xdr:rowOff>
    </xdr:from>
    <xdr:ext cx="405111" cy="259045"/>
    <xdr:sp macro="" textlink="">
      <xdr:nvSpPr>
        <xdr:cNvPr id="483" name="n_1mainValue【消防施設】&#10;有形固定資産減価償却率"/>
        <xdr:cNvSpPr txBox="1"/>
      </xdr:nvSpPr>
      <xdr:spPr>
        <a:xfrm>
          <a:off x="15266043"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19050</xdr:rowOff>
    </xdr:from>
    <xdr:to>
      <xdr:col>32</xdr:col>
      <xdr:colOff>186689</xdr:colOff>
      <xdr:row>84</xdr:row>
      <xdr:rowOff>144780</xdr:rowOff>
    </xdr:to>
    <xdr:cxnSp macro="">
      <xdr:nvCxnSpPr>
        <xdr:cNvPr id="507" name="直線コネクタ 506"/>
        <xdr:cNvCxnSpPr/>
      </xdr:nvCxnSpPr>
      <xdr:spPr>
        <a:xfrm flipV="1">
          <a:off x="22160864" y="135636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148607</xdr:rowOff>
    </xdr:from>
    <xdr:ext cx="469744" cy="259045"/>
    <xdr:sp macro="" textlink="">
      <xdr:nvSpPr>
        <xdr:cNvPr id="508" name="【消防施設】&#10;一人当たり面積最小値テキスト"/>
        <xdr:cNvSpPr txBox="1"/>
      </xdr:nvSpPr>
      <xdr:spPr>
        <a:xfrm>
          <a:off x="222504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84</xdr:row>
      <xdr:rowOff>144780</xdr:rowOff>
    </xdr:from>
    <xdr:to>
      <xdr:col>32</xdr:col>
      <xdr:colOff>276225</xdr:colOff>
      <xdr:row>84</xdr:row>
      <xdr:rowOff>144780</xdr:rowOff>
    </xdr:to>
    <xdr:cxnSp macro="">
      <xdr:nvCxnSpPr>
        <xdr:cNvPr id="509" name="直線コネクタ 508"/>
        <xdr:cNvCxnSpPr/>
      </xdr:nvCxnSpPr>
      <xdr:spPr>
        <a:xfrm>
          <a:off x="22072600" y="1454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137177</xdr:rowOff>
    </xdr:from>
    <xdr:ext cx="469744" cy="259045"/>
    <xdr:sp macro="" textlink="">
      <xdr:nvSpPr>
        <xdr:cNvPr id="510" name="【消防施設】&#10;一人当たり面積最大値テキスト"/>
        <xdr:cNvSpPr txBox="1"/>
      </xdr:nvSpPr>
      <xdr:spPr>
        <a:xfrm>
          <a:off x="222504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79</xdr:row>
      <xdr:rowOff>19050</xdr:rowOff>
    </xdr:from>
    <xdr:to>
      <xdr:col>32</xdr:col>
      <xdr:colOff>276225</xdr:colOff>
      <xdr:row>79</xdr:row>
      <xdr:rowOff>19050</xdr:rowOff>
    </xdr:to>
    <xdr:cxnSp macro="">
      <xdr:nvCxnSpPr>
        <xdr:cNvPr id="511" name="直線コネクタ 51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129557</xdr:rowOff>
    </xdr:from>
    <xdr:ext cx="469744" cy="259045"/>
    <xdr:sp macro="" textlink="">
      <xdr:nvSpPr>
        <xdr:cNvPr id="512" name="【消防施設】&#10;一人当たり面積平均値テキスト"/>
        <xdr:cNvSpPr txBox="1"/>
      </xdr:nvSpPr>
      <xdr:spPr>
        <a:xfrm>
          <a:off x="22250400" y="1401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151130</xdr:rowOff>
    </xdr:from>
    <xdr:to>
      <xdr:col>32</xdr:col>
      <xdr:colOff>238125</xdr:colOff>
      <xdr:row>82</xdr:row>
      <xdr:rowOff>81280</xdr:rowOff>
    </xdr:to>
    <xdr:sp macro="" textlink="">
      <xdr:nvSpPr>
        <xdr:cNvPr id="513" name="フローチャート : 判断 512"/>
        <xdr:cNvSpPr/>
      </xdr:nvSpPr>
      <xdr:spPr>
        <a:xfrm>
          <a:off x="22110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17780</xdr:rowOff>
    </xdr:from>
    <xdr:to>
      <xdr:col>31</xdr:col>
      <xdr:colOff>85725</xdr:colOff>
      <xdr:row>82</xdr:row>
      <xdr:rowOff>119380</xdr:rowOff>
    </xdr:to>
    <xdr:sp macro="" textlink="">
      <xdr:nvSpPr>
        <xdr:cNvPr id="514" name="フローチャート : 判断 513"/>
        <xdr:cNvSpPr/>
      </xdr:nvSpPr>
      <xdr:spPr>
        <a:xfrm>
          <a:off x="21272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135907</xdr:rowOff>
    </xdr:from>
    <xdr:ext cx="469744" cy="259045"/>
    <xdr:sp macro="" textlink="">
      <xdr:nvSpPr>
        <xdr:cNvPr id="515" name="n_1aveValue【消防施設】&#10;一人当たり面積"/>
        <xdr:cNvSpPr txBox="1"/>
      </xdr:nvSpPr>
      <xdr:spPr>
        <a:xfrm>
          <a:off x="21075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143511</xdr:rowOff>
    </xdr:from>
    <xdr:to>
      <xdr:col>31</xdr:col>
      <xdr:colOff>85725</xdr:colOff>
      <xdr:row>86</xdr:row>
      <xdr:rowOff>73661</xdr:rowOff>
    </xdr:to>
    <xdr:sp macro="" textlink="">
      <xdr:nvSpPr>
        <xdr:cNvPr id="521" name="円/楕円 520"/>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64788</xdr:rowOff>
    </xdr:from>
    <xdr:ext cx="469744" cy="259045"/>
    <xdr:sp macro="" textlink="">
      <xdr:nvSpPr>
        <xdr:cNvPr id="522"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4" name="テキスト ボックス 5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4" name="テキスト ボックス 5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48" name="直線コネクタ 547"/>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9"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50" name="直線コネクタ 54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51"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52" name="直線コネクタ 5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53"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54" name="フローチャート : 判断 553"/>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5" name="フローチャート : 判断 554"/>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56"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156029</xdr:rowOff>
    </xdr:from>
    <xdr:to>
      <xdr:col>22</xdr:col>
      <xdr:colOff>415925</xdr:colOff>
      <xdr:row>101</xdr:row>
      <xdr:rowOff>86179</xdr:rowOff>
    </xdr:to>
    <xdr:sp macro="" textlink="">
      <xdr:nvSpPr>
        <xdr:cNvPr id="562" name="円/楕円 561"/>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102706</xdr:rowOff>
    </xdr:from>
    <xdr:ext cx="405111" cy="259045"/>
    <xdr:sp macro="" textlink="">
      <xdr:nvSpPr>
        <xdr:cNvPr id="563" name="n_1mainValue【庁舎】&#10;有形固定資産減価償却率"/>
        <xdr:cNvSpPr txBox="1"/>
      </xdr:nvSpPr>
      <xdr:spPr>
        <a:xfrm>
          <a:off x="15266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90" name="直線コネクタ 589"/>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91"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92" name="直線コネクタ 59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93"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94" name="直線コネクタ 59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95"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96" name="フローチャート : 判断 595"/>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97" name="フローチャート : 判断 59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98"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77651</xdr:rowOff>
    </xdr:from>
    <xdr:to>
      <xdr:col>31</xdr:col>
      <xdr:colOff>85725</xdr:colOff>
      <xdr:row>109</xdr:row>
      <xdr:rowOff>7801</xdr:rowOff>
    </xdr:to>
    <xdr:sp macro="" textlink="">
      <xdr:nvSpPr>
        <xdr:cNvPr id="604" name="円/楕円 603"/>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170378</xdr:rowOff>
    </xdr:from>
    <xdr:ext cx="469744" cy="259045"/>
    <xdr:sp macro="" textlink="">
      <xdr:nvSpPr>
        <xdr:cNvPr id="605" name="n_1mainValue【庁舎】&#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新庁舎を建設したことにより庁舎の有形固定資産減価償却率が大幅に下がった。また、住民一人当たりの面積が</a:t>
          </a:r>
          <a:r>
            <a:rPr kumimoji="1" lang="en-US" altLang="ja-JP" sz="1300">
              <a:latin typeface="ＭＳ Ｐゴシック"/>
            </a:rPr>
            <a:t>0.284</a:t>
          </a:r>
          <a:r>
            <a:rPr kumimoji="1" lang="ja-JP" altLang="en-US" sz="1300">
              <a:latin typeface="ＭＳ Ｐゴシック"/>
            </a:rPr>
            <a:t>㎡となった。残りの項目については更新が無かったため、償却率が軒並み上がった。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類似団体と比較しても高い水準で推移している。平成</a:t>
          </a:r>
          <a:r>
            <a:rPr kumimoji="1" lang="en-US" altLang="ja-JP" sz="1300">
              <a:latin typeface="ＭＳ Ｐゴシック"/>
            </a:rPr>
            <a:t>28</a:t>
          </a:r>
          <a:r>
            <a:rPr kumimoji="1" lang="ja-JP" altLang="en-US" sz="1300">
              <a:latin typeface="ＭＳ Ｐゴシック"/>
            </a:rPr>
            <a:t>年度は公債費等の増により基準財政需要額が増加したが、同様に基準財政収入額も増加したため、前年と同値となった。今後も行政の効率化に努めることにより財政の健全化を図っていく。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69" name="直線コネクタ 68"/>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104926</xdr:rowOff>
    </xdr:to>
    <xdr:cxnSp macro="">
      <xdr:nvCxnSpPr>
        <xdr:cNvPr id="72" name="直線コネクタ 71"/>
        <xdr:cNvCxnSpPr/>
      </xdr:nvCxnSpPr>
      <xdr:spPr>
        <a:xfrm flipV="1">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104926</xdr:rowOff>
    </xdr:from>
    <xdr:to>
      <xdr:col>4</xdr:col>
      <xdr:colOff>482600</xdr:colOff>
      <xdr:row>41</xdr:row>
      <xdr:rowOff>104926</xdr:rowOff>
    </xdr:to>
    <xdr:cxnSp macro="">
      <xdr:nvCxnSpPr>
        <xdr:cNvPr id="75" name="直線コネクタ 74"/>
        <xdr:cNvCxnSpPr/>
      </xdr:nvCxnSpPr>
      <xdr:spPr>
        <a:xfrm>
          <a:off x="2336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104926</xdr:rowOff>
    </xdr:from>
    <xdr:to>
      <xdr:col>3</xdr:col>
      <xdr:colOff>279400</xdr:colOff>
      <xdr:row>41</xdr:row>
      <xdr:rowOff>104926</xdr:rowOff>
    </xdr:to>
    <xdr:cxnSp macro="">
      <xdr:nvCxnSpPr>
        <xdr:cNvPr id="78" name="直線コネクタ 77"/>
        <xdr:cNvCxnSpPr/>
      </xdr:nvCxnSpPr>
      <xdr:spPr>
        <a:xfrm>
          <a:off x="1447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54126</xdr:rowOff>
    </xdr:from>
    <xdr:to>
      <xdr:col>4</xdr:col>
      <xdr:colOff>533400</xdr:colOff>
      <xdr:row>41</xdr:row>
      <xdr:rowOff>155726</xdr:rowOff>
    </xdr:to>
    <xdr:sp macro="" textlink="">
      <xdr:nvSpPr>
        <xdr:cNvPr id="92" name="円/楕円 91"/>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165903</xdr:rowOff>
    </xdr:from>
    <xdr:ext cx="762000" cy="259045"/>
    <xdr:sp macro="" textlink="">
      <xdr:nvSpPr>
        <xdr:cNvPr id="93" name="テキスト ボックス 92"/>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54126</xdr:rowOff>
    </xdr:from>
    <xdr:to>
      <xdr:col>3</xdr:col>
      <xdr:colOff>330200</xdr:colOff>
      <xdr:row>41</xdr:row>
      <xdr:rowOff>155726</xdr:rowOff>
    </xdr:to>
    <xdr:sp macro="" textlink="">
      <xdr:nvSpPr>
        <xdr:cNvPr id="94" name="円/楕円 93"/>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165903</xdr:rowOff>
    </xdr:from>
    <xdr:ext cx="762000" cy="259045"/>
    <xdr:sp macro="" textlink="">
      <xdr:nvSpPr>
        <xdr:cNvPr id="95" name="テキスト ボックス 94"/>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54126</xdr:rowOff>
    </xdr:from>
    <xdr:to>
      <xdr:col>2</xdr:col>
      <xdr:colOff>127000</xdr:colOff>
      <xdr:row>41</xdr:row>
      <xdr:rowOff>155726</xdr:rowOff>
    </xdr:to>
    <xdr:sp macro="" textlink="">
      <xdr:nvSpPr>
        <xdr:cNvPr id="96" name="円/楕円 95"/>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165903</xdr:rowOff>
    </xdr:from>
    <xdr:ext cx="762000" cy="259045"/>
    <xdr:sp macro="" textlink="">
      <xdr:nvSpPr>
        <xdr:cNvPr id="97" name="テキスト ボックス 96"/>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扶助費や物件費などにより類似団体平均より</a:t>
          </a:r>
          <a:r>
            <a:rPr kumimoji="1" lang="en-US" altLang="ja-JP" sz="1300">
              <a:latin typeface="ＭＳ Ｐゴシック"/>
            </a:rPr>
            <a:t>0.3</a:t>
          </a:r>
          <a:r>
            <a:rPr kumimoji="1" lang="ja-JP" altLang="en-US" sz="1300">
              <a:latin typeface="ＭＳ Ｐゴシック"/>
            </a:rPr>
            <a:t>ポイント高い値となっている。今後も社会保障費等の増加が見込まれるため、義務的経費の削減や自主財源の確保に努め、財政運営の強化を図っていく。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147003</xdr:rowOff>
    </xdr:to>
    <xdr:cxnSp macro="">
      <xdr:nvCxnSpPr>
        <xdr:cNvPr id="136" name="直線コネクタ 135"/>
        <xdr:cNvCxnSpPr/>
      </xdr:nvCxnSpPr>
      <xdr:spPr>
        <a:xfrm>
          <a:off x="4114800" y="1074674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153035</xdr:rowOff>
    </xdr:to>
    <xdr:cxnSp macro="">
      <xdr:nvCxnSpPr>
        <xdr:cNvPr id="139" name="直線コネクタ 138"/>
        <xdr:cNvCxnSpPr/>
      </xdr:nvCxnSpPr>
      <xdr:spPr>
        <a:xfrm flipV="1">
          <a:off x="3225800" y="1074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65563</xdr:rowOff>
    </xdr:from>
    <xdr:to>
      <xdr:col>4</xdr:col>
      <xdr:colOff>482600</xdr:colOff>
      <xdr:row>62</xdr:row>
      <xdr:rowOff>153035</xdr:rowOff>
    </xdr:to>
    <xdr:cxnSp macro="">
      <xdr:nvCxnSpPr>
        <xdr:cNvPr id="142" name="直線コネクタ 141"/>
        <xdr:cNvCxnSpPr/>
      </xdr:nvCxnSpPr>
      <xdr:spPr>
        <a:xfrm>
          <a:off x="2336800" y="10695463"/>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2222</xdr:rowOff>
    </xdr:from>
    <xdr:to>
      <xdr:col>3</xdr:col>
      <xdr:colOff>279400</xdr:colOff>
      <xdr:row>62</xdr:row>
      <xdr:rowOff>65563</xdr:rowOff>
    </xdr:to>
    <xdr:cxnSp macro="">
      <xdr:nvCxnSpPr>
        <xdr:cNvPr id="145" name="直線コネクタ 144"/>
        <xdr:cNvCxnSpPr/>
      </xdr:nvCxnSpPr>
      <xdr:spPr>
        <a:xfrm>
          <a:off x="1447800" y="10632122"/>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96203</xdr:rowOff>
    </xdr:from>
    <xdr:to>
      <xdr:col>7</xdr:col>
      <xdr:colOff>203200</xdr:colOff>
      <xdr:row>63</xdr:row>
      <xdr:rowOff>26353</xdr:rowOff>
    </xdr:to>
    <xdr:sp macro="" textlink="">
      <xdr:nvSpPr>
        <xdr:cNvPr id="155" name="円/楕円 154"/>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68280</xdr:rowOff>
    </xdr:from>
    <xdr:ext cx="762000" cy="259045"/>
    <xdr:sp macro="" textlink="">
      <xdr:nvSpPr>
        <xdr:cNvPr id="156" name="財政構造の弾力性該当値テキスト"/>
        <xdr:cNvSpPr txBox="1"/>
      </xdr:nvSpPr>
      <xdr:spPr>
        <a:xfrm>
          <a:off x="5041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7" name="円/楕円 156"/>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8" name="テキスト ボックス 157"/>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9" name="円/楕円 158"/>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17162</xdr:rowOff>
    </xdr:from>
    <xdr:ext cx="762000" cy="259045"/>
    <xdr:sp macro="" textlink="">
      <xdr:nvSpPr>
        <xdr:cNvPr id="160" name="テキスト ボックス 159"/>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14763</xdr:rowOff>
    </xdr:from>
    <xdr:to>
      <xdr:col>3</xdr:col>
      <xdr:colOff>330200</xdr:colOff>
      <xdr:row>62</xdr:row>
      <xdr:rowOff>116363</xdr:rowOff>
    </xdr:to>
    <xdr:sp macro="" textlink="">
      <xdr:nvSpPr>
        <xdr:cNvPr id="161" name="円/楕円 160"/>
        <xdr:cNvSpPr/>
      </xdr:nvSpPr>
      <xdr:spPr>
        <a:xfrm>
          <a:off x="22860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126540</xdr:rowOff>
    </xdr:from>
    <xdr:ext cx="762000" cy="259045"/>
    <xdr:sp macro="" textlink="">
      <xdr:nvSpPr>
        <xdr:cNvPr id="162" name="テキスト ボックス 161"/>
        <xdr:cNvSpPr txBox="1"/>
      </xdr:nvSpPr>
      <xdr:spPr>
        <a:xfrm>
          <a:off x="1955800" y="1041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122872</xdr:rowOff>
    </xdr:from>
    <xdr:to>
      <xdr:col>2</xdr:col>
      <xdr:colOff>127000</xdr:colOff>
      <xdr:row>62</xdr:row>
      <xdr:rowOff>53022</xdr:rowOff>
    </xdr:to>
    <xdr:sp macro="" textlink="">
      <xdr:nvSpPr>
        <xdr:cNvPr id="163" name="円/楕円 162"/>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63199</xdr:rowOff>
    </xdr:from>
    <xdr:ext cx="762000" cy="259045"/>
    <xdr:sp macro="" textlink="">
      <xdr:nvSpPr>
        <xdr:cNvPr id="164" name="テキスト ボックス 163"/>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非常に低い値となっている。これは、民間委託等の推進により人件費から物件費にシフトした結果、コスト削減ができているためだと考えられる。今後も不要な費用については抑えて現在の水準を維持できるよう努めていく。</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37460</xdr:rowOff>
    </xdr:from>
    <xdr:to>
      <xdr:col>7</xdr:col>
      <xdr:colOff>152400</xdr:colOff>
      <xdr:row>81</xdr:row>
      <xdr:rowOff>48966</xdr:rowOff>
    </xdr:to>
    <xdr:cxnSp macro="">
      <xdr:nvCxnSpPr>
        <xdr:cNvPr id="197" name="直線コネクタ 196"/>
        <xdr:cNvCxnSpPr/>
      </xdr:nvCxnSpPr>
      <xdr:spPr>
        <a:xfrm flipV="1">
          <a:off x="4114800" y="13924910"/>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7027</xdr:rowOff>
    </xdr:from>
    <xdr:to>
      <xdr:col>6</xdr:col>
      <xdr:colOff>0</xdr:colOff>
      <xdr:row>81</xdr:row>
      <xdr:rowOff>48966</xdr:rowOff>
    </xdr:to>
    <xdr:cxnSp macro="">
      <xdr:nvCxnSpPr>
        <xdr:cNvPr id="200" name="直線コネクタ 199"/>
        <xdr:cNvCxnSpPr/>
      </xdr:nvCxnSpPr>
      <xdr:spPr>
        <a:xfrm>
          <a:off x="3225800" y="13894477"/>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146120</xdr:rowOff>
    </xdr:from>
    <xdr:to>
      <xdr:col>4</xdr:col>
      <xdr:colOff>482600</xdr:colOff>
      <xdr:row>81</xdr:row>
      <xdr:rowOff>7027</xdr:rowOff>
    </xdr:to>
    <xdr:cxnSp macro="">
      <xdr:nvCxnSpPr>
        <xdr:cNvPr id="203" name="直線コネクタ 202"/>
        <xdr:cNvCxnSpPr/>
      </xdr:nvCxnSpPr>
      <xdr:spPr>
        <a:xfrm>
          <a:off x="2336800" y="13862120"/>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145848</xdr:rowOff>
    </xdr:from>
    <xdr:to>
      <xdr:col>3</xdr:col>
      <xdr:colOff>279400</xdr:colOff>
      <xdr:row>80</xdr:row>
      <xdr:rowOff>146120</xdr:rowOff>
    </xdr:to>
    <xdr:cxnSp macro="">
      <xdr:nvCxnSpPr>
        <xdr:cNvPr id="206" name="直線コネクタ 205"/>
        <xdr:cNvCxnSpPr/>
      </xdr:nvCxnSpPr>
      <xdr:spPr>
        <a:xfrm>
          <a:off x="1447800" y="13861848"/>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158110</xdr:rowOff>
    </xdr:from>
    <xdr:to>
      <xdr:col>7</xdr:col>
      <xdr:colOff>203200</xdr:colOff>
      <xdr:row>81</xdr:row>
      <xdr:rowOff>88260</xdr:rowOff>
    </xdr:to>
    <xdr:sp macro="" textlink="">
      <xdr:nvSpPr>
        <xdr:cNvPr id="216" name="円/楕円 215"/>
        <xdr:cNvSpPr/>
      </xdr:nvSpPr>
      <xdr:spPr>
        <a:xfrm>
          <a:off x="4902200" y="13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79387</xdr:rowOff>
    </xdr:from>
    <xdr:ext cx="762000" cy="259045"/>
    <xdr:sp macro="" textlink="">
      <xdr:nvSpPr>
        <xdr:cNvPr id="217" name="人件費・物件費等の状況該当値テキスト"/>
        <xdr:cNvSpPr txBox="1"/>
      </xdr:nvSpPr>
      <xdr:spPr>
        <a:xfrm>
          <a:off x="5041900" y="137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169616</xdr:rowOff>
    </xdr:from>
    <xdr:to>
      <xdr:col>6</xdr:col>
      <xdr:colOff>50800</xdr:colOff>
      <xdr:row>81</xdr:row>
      <xdr:rowOff>99766</xdr:rowOff>
    </xdr:to>
    <xdr:sp macro="" textlink="">
      <xdr:nvSpPr>
        <xdr:cNvPr id="218" name="円/楕円 217"/>
        <xdr:cNvSpPr/>
      </xdr:nvSpPr>
      <xdr:spPr>
        <a:xfrm>
          <a:off x="4064000" y="13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109943</xdr:rowOff>
    </xdr:from>
    <xdr:ext cx="736600" cy="259045"/>
    <xdr:sp macro="" textlink="">
      <xdr:nvSpPr>
        <xdr:cNvPr id="219" name="テキスト ボックス 218"/>
        <xdr:cNvSpPr txBox="1"/>
      </xdr:nvSpPr>
      <xdr:spPr>
        <a:xfrm>
          <a:off x="3733800" y="1365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127677</xdr:rowOff>
    </xdr:from>
    <xdr:to>
      <xdr:col>4</xdr:col>
      <xdr:colOff>533400</xdr:colOff>
      <xdr:row>81</xdr:row>
      <xdr:rowOff>57827</xdr:rowOff>
    </xdr:to>
    <xdr:sp macro="" textlink="">
      <xdr:nvSpPr>
        <xdr:cNvPr id="220" name="円/楕円 219"/>
        <xdr:cNvSpPr/>
      </xdr:nvSpPr>
      <xdr:spPr>
        <a:xfrm>
          <a:off x="3175000" y="13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68004</xdr:rowOff>
    </xdr:from>
    <xdr:ext cx="762000" cy="259045"/>
    <xdr:sp macro="" textlink="">
      <xdr:nvSpPr>
        <xdr:cNvPr id="221" name="テキスト ボックス 220"/>
        <xdr:cNvSpPr txBox="1"/>
      </xdr:nvSpPr>
      <xdr:spPr>
        <a:xfrm>
          <a:off x="2844800" y="1361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95320</xdr:rowOff>
    </xdr:from>
    <xdr:to>
      <xdr:col>3</xdr:col>
      <xdr:colOff>330200</xdr:colOff>
      <xdr:row>81</xdr:row>
      <xdr:rowOff>25470</xdr:rowOff>
    </xdr:to>
    <xdr:sp macro="" textlink="">
      <xdr:nvSpPr>
        <xdr:cNvPr id="222" name="円/楕円 221"/>
        <xdr:cNvSpPr/>
      </xdr:nvSpPr>
      <xdr:spPr>
        <a:xfrm>
          <a:off x="2286000" y="13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35647</xdr:rowOff>
    </xdr:from>
    <xdr:ext cx="762000" cy="259045"/>
    <xdr:sp macro="" textlink="">
      <xdr:nvSpPr>
        <xdr:cNvPr id="223" name="テキスト ボックス 222"/>
        <xdr:cNvSpPr txBox="1"/>
      </xdr:nvSpPr>
      <xdr:spPr>
        <a:xfrm>
          <a:off x="1955800" y="1358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95048</xdr:rowOff>
    </xdr:from>
    <xdr:to>
      <xdr:col>2</xdr:col>
      <xdr:colOff>127000</xdr:colOff>
      <xdr:row>81</xdr:row>
      <xdr:rowOff>25198</xdr:rowOff>
    </xdr:to>
    <xdr:sp macro="" textlink="">
      <xdr:nvSpPr>
        <xdr:cNvPr id="224" name="円/楕円 223"/>
        <xdr:cNvSpPr/>
      </xdr:nvSpPr>
      <xdr:spPr>
        <a:xfrm>
          <a:off x="1397000" y="138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35375</xdr:rowOff>
    </xdr:from>
    <xdr:ext cx="762000" cy="259045"/>
    <xdr:sp macro="" textlink="">
      <xdr:nvSpPr>
        <xdr:cNvPr id="225" name="テキスト ボックス 224"/>
        <xdr:cNvSpPr txBox="1"/>
      </xdr:nvSpPr>
      <xdr:spPr>
        <a:xfrm>
          <a:off x="1066800" y="135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0.7</a:t>
          </a:r>
          <a:r>
            <a:rPr kumimoji="1" lang="ja-JP" altLang="en-US" sz="1300">
              <a:latin typeface="ＭＳ Ｐゴシック"/>
            </a:rPr>
            <a:t>ポイント増加している。今後も勤務評価制度を活用し、能力や業務実績を重視した適材適所の人員配置を行うことにより給与の適正化に努めていく。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53339</xdr:rowOff>
    </xdr:to>
    <xdr:cxnSp macro="">
      <xdr:nvCxnSpPr>
        <xdr:cNvPr id="259" name="直線コネクタ 258"/>
        <xdr:cNvCxnSpPr/>
      </xdr:nvCxnSpPr>
      <xdr:spPr>
        <a:xfrm>
          <a:off x="16179800" y="14741737"/>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53339</xdr:rowOff>
    </xdr:to>
    <xdr:cxnSp macro="">
      <xdr:nvCxnSpPr>
        <xdr:cNvPr id="262" name="直線コネクタ 261"/>
        <xdr:cNvCxnSpPr/>
      </xdr:nvCxnSpPr>
      <xdr:spPr>
        <a:xfrm flipV="1">
          <a:off x="15290800" y="147417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86</xdr:row>
      <xdr:rowOff>53339</xdr:rowOff>
    </xdr:to>
    <xdr:cxnSp macro="">
      <xdr:nvCxnSpPr>
        <xdr:cNvPr id="265" name="直線コネクタ 264"/>
        <xdr:cNvCxnSpPr/>
      </xdr:nvCxnSpPr>
      <xdr:spPr>
        <a:xfrm>
          <a:off x="14401800" y="146291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8043</xdr:rowOff>
    </xdr:to>
    <xdr:cxnSp macro="">
      <xdr:nvCxnSpPr>
        <xdr:cNvPr id="268" name="直線コネクタ 267"/>
        <xdr:cNvCxnSpPr/>
      </xdr:nvCxnSpPr>
      <xdr:spPr>
        <a:xfrm flipV="1">
          <a:off x="13512800" y="1462913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8" name="円/楕円 27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9"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80" name="円/楕円 279"/>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81" name="テキスト ボックス 280"/>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3" name="テキスト ボックス 282"/>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4" name="円/楕円 283"/>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5" name="テキスト ボックス 284"/>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6" name="円/楕円 285"/>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7" name="テキスト ボックス 286"/>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業務の民間委託や定員適正化計画の推進により、類似団体より低い値で推移していると考えられる。今後も行政サービスの低下をきたすことがないよう配慮しつつ、適正な人員配置に努めていく。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116175</xdr:rowOff>
    </xdr:to>
    <xdr:cxnSp macro="">
      <xdr:nvCxnSpPr>
        <xdr:cNvPr id="324" name="直線コネクタ 323"/>
        <xdr:cNvCxnSpPr/>
      </xdr:nvCxnSpPr>
      <xdr:spPr>
        <a:xfrm flipV="1">
          <a:off x="16179800" y="1039513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116175</xdr:rowOff>
    </xdr:to>
    <xdr:cxnSp macro="">
      <xdr:nvCxnSpPr>
        <xdr:cNvPr id="327" name="直線コネクタ 326"/>
        <xdr:cNvCxnSpPr/>
      </xdr:nvCxnSpPr>
      <xdr:spPr>
        <a:xfrm>
          <a:off x="15290800" y="103939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96641</xdr:rowOff>
    </xdr:from>
    <xdr:to>
      <xdr:col>22</xdr:col>
      <xdr:colOff>203200</xdr:colOff>
      <xdr:row>60</xdr:row>
      <xdr:rowOff>106983</xdr:rowOff>
    </xdr:to>
    <xdr:cxnSp macro="">
      <xdr:nvCxnSpPr>
        <xdr:cNvPr id="330" name="直線コネクタ 329"/>
        <xdr:cNvCxnSpPr/>
      </xdr:nvCxnSpPr>
      <xdr:spPr>
        <a:xfrm>
          <a:off x="14401800" y="103836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96641</xdr:rowOff>
    </xdr:from>
    <xdr:to>
      <xdr:col>21</xdr:col>
      <xdr:colOff>0</xdr:colOff>
      <xdr:row>60</xdr:row>
      <xdr:rowOff>103536</xdr:rowOff>
    </xdr:to>
    <xdr:cxnSp macro="">
      <xdr:nvCxnSpPr>
        <xdr:cNvPr id="333" name="直線コネクタ 332"/>
        <xdr:cNvCxnSpPr/>
      </xdr:nvCxnSpPr>
      <xdr:spPr>
        <a:xfrm flipV="1">
          <a:off x="13512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43" name="円/楕円 342"/>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44"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65375</xdr:rowOff>
    </xdr:from>
    <xdr:to>
      <xdr:col>23</xdr:col>
      <xdr:colOff>457200</xdr:colOff>
      <xdr:row>60</xdr:row>
      <xdr:rowOff>166975</xdr:rowOff>
    </xdr:to>
    <xdr:sp macro="" textlink="">
      <xdr:nvSpPr>
        <xdr:cNvPr id="345" name="円/楕円 344"/>
        <xdr:cNvSpPr/>
      </xdr:nvSpPr>
      <xdr:spPr>
        <a:xfrm>
          <a:off x="16129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5702</xdr:rowOff>
    </xdr:from>
    <xdr:ext cx="736600" cy="259045"/>
    <xdr:sp macro="" textlink="">
      <xdr:nvSpPr>
        <xdr:cNvPr id="346" name="テキスト ボックス 345"/>
        <xdr:cNvSpPr txBox="1"/>
      </xdr:nvSpPr>
      <xdr:spPr>
        <a:xfrm>
          <a:off x="15798800" y="1012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7" name="円/楕円 346"/>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167960</xdr:rowOff>
    </xdr:from>
    <xdr:ext cx="762000" cy="259045"/>
    <xdr:sp macro="" textlink="">
      <xdr:nvSpPr>
        <xdr:cNvPr id="348" name="テキスト ボックス 347"/>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45841</xdr:rowOff>
    </xdr:from>
    <xdr:to>
      <xdr:col>21</xdr:col>
      <xdr:colOff>50800</xdr:colOff>
      <xdr:row>60</xdr:row>
      <xdr:rowOff>147441</xdr:rowOff>
    </xdr:to>
    <xdr:sp macro="" textlink="">
      <xdr:nvSpPr>
        <xdr:cNvPr id="349" name="円/楕円 348"/>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157618</xdr:rowOff>
    </xdr:from>
    <xdr:ext cx="762000" cy="259045"/>
    <xdr:sp macro="" textlink="">
      <xdr:nvSpPr>
        <xdr:cNvPr id="350" name="テキスト ボックス 349"/>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52736</xdr:rowOff>
    </xdr:from>
    <xdr:to>
      <xdr:col>19</xdr:col>
      <xdr:colOff>533400</xdr:colOff>
      <xdr:row>60</xdr:row>
      <xdr:rowOff>154336</xdr:rowOff>
    </xdr:to>
    <xdr:sp macro="" textlink="">
      <xdr:nvSpPr>
        <xdr:cNvPr id="351" name="円/楕円 350"/>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164513</xdr:rowOff>
    </xdr:from>
    <xdr:ext cx="762000" cy="259045"/>
    <xdr:sp macro="" textlink="">
      <xdr:nvSpPr>
        <xdr:cNvPr id="352" name="テキスト ボックス 351"/>
        <xdr:cNvSpPr txBox="1"/>
      </xdr:nvSpPr>
      <xdr:spPr>
        <a:xfrm>
          <a:off x="13131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値が減少しているなか、当町では計画的な道路の改良工事の償還や、下水道事業会計の地方債の元利償還に充当するための繰出しが続いているため横ばいとなっている。今後数年間は道路整備事業や教育施設整備事業の償還が続くため同水準を維持すると思われるが、新庁舎建設事業の償還が始まると上昇する見込みで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9843</xdr:rowOff>
    </xdr:from>
    <xdr:to>
      <xdr:col>24</xdr:col>
      <xdr:colOff>558800</xdr:colOff>
      <xdr:row>41</xdr:row>
      <xdr:rowOff>27940</xdr:rowOff>
    </xdr:to>
    <xdr:cxnSp macro="">
      <xdr:nvCxnSpPr>
        <xdr:cNvPr id="382" name="直線コネクタ 381"/>
        <xdr:cNvCxnSpPr/>
      </xdr:nvCxnSpPr>
      <xdr:spPr>
        <a:xfrm flipV="1">
          <a:off x="16179800" y="70392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9843</xdr:rowOff>
    </xdr:from>
    <xdr:to>
      <xdr:col>23</xdr:col>
      <xdr:colOff>406400</xdr:colOff>
      <xdr:row>41</xdr:row>
      <xdr:rowOff>27940</xdr:rowOff>
    </xdr:to>
    <xdr:cxnSp macro="">
      <xdr:nvCxnSpPr>
        <xdr:cNvPr id="385" name="直線コネクタ 384"/>
        <xdr:cNvCxnSpPr/>
      </xdr:nvCxnSpPr>
      <xdr:spPr>
        <a:xfrm>
          <a:off x="15290800" y="70392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9843</xdr:rowOff>
    </xdr:to>
    <xdr:cxnSp macro="">
      <xdr:nvCxnSpPr>
        <xdr:cNvPr id="388" name="直線コネクタ 387"/>
        <xdr:cNvCxnSpPr/>
      </xdr:nvCxnSpPr>
      <xdr:spPr>
        <a:xfrm>
          <a:off x="14401800" y="702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40</xdr:row>
      <xdr:rowOff>169228</xdr:rowOff>
    </xdr:to>
    <xdr:cxnSp macro="">
      <xdr:nvCxnSpPr>
        <xdr:cNvPr id="391" name="直線コネクタ 390"/>
        <xdr:cNvCxnSpPr/>
      </xdr:nvCxnSpPr>
      <xdr:spPr>
        <a:xfrm>
          <a:off x="13512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130493</xdr:rowOff>
    </xdr:from>
    <xdr:to>
      <xdr:col>24</xdr:col>
      <xdr:colOff>609600</xdr:colOff>
      <xdr:row>41</xdr:row>
      <xdr:rowOff>60643</xdr:rowOff>
    </xdr:to>
    <xdr:sp macro="" textlink="">
      <xdr:nvSpPr>
        <xdr:cNvPr id="401" name="円/楕円 400"/>
        <xdr:cNvSpPr/>
      </xdr:nvSpPr>
      <xdr:spPr>
        <a:xfrm>
          <a:off x="169672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102570</xdr:rowOff>
    </xdr:from>
    <xdr:ext cx="762000" cy="259045"/>
    <xdr:sp macro="" textlink="">
      <xdr:nvSpPr>
        <xdr:cNvPr id="402" name="公債費負担の状況該当値テキスト"/>
        <xdr:cNvSpPr txBox="1"/>
      </xdr:nvSpPr>
      <xdr:spPr>
        <a:xfrm>
          <a:off x="17106900" y="696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3" name="円/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4" name="テキスト ボックス 403"/>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5" name="円/楕円 404"/>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6" name="テキスト ボックス 405"/>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7" name="円/楕円 406"/>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8" name="テキスト ボックス 407"/>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9" name="円/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10" name="テキスト ボックス 40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類似団体と比較して高い値で推移している。これは、一般単独事業である新庁舎建設事業等の借入による地方債現在高が増加したことと、充当可能財源等が財政調整基金の取崩等で減ったことが要因だと考えられる。今後は事業の必要性と予算額を厳格に精査するなど、地方債の適正な水準に向けた起債管理を行うことにより、将来にわたる持続可能な財政運営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151536</xdr:rowOff>
    </xdr:from>
    <xdr:to>
      <xdr:col>24</xdr:col>
      <xdr:colOff>558800</xdr:colOff>
      <xdr:row>15</xdr:row>
      <xdr:rowOff>166497</xdr:rowOff>
    </xdr:to>
    <xdr:cxnSp macro="">
      <xdr:nvCxnSpPr>
        <xdr:cNvPr id="442" name="直線コネクタ 441"/>
        <xdr:cNvCxnSpPr/>
      </xdr:nvCxnSpPr>
      <xdr:spPr>
        <a:xfrm>
          <a:off x="16179800" y="2723286"/>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128499</xdr:rowOff>
    </xdr:from>
    <xdr:to>
      <xdr:col>23</xdr:col>
      <xdr:colOff>406400</xdr:colOff>
      <xdr:row>15</xdr:row>
      <xdr:rowOff>151536</xdr:rowOff>
    </xdr:to>
    <xdr:cxnSp macro="">
      <xdr:nvCxnSpPr>
        <xdr:cNvPr id="445" name="直線コネクタ 444"/>
        <xdr:cNvCxnSpPr/>
      </xdr:nvCxnSpPr>
      <xdr:spPr>
        <a:xfrm>
          <a:off x="15290800" y="2528799"/>
          <a:ext cx="889000" cy="1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8" name="フローチャート : 判断 447"/>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49" name="テキスト ボックス 448"/>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50" name="フローチャート : 判断 449"/>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1" name="テキスト ボックス 450"/>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2" name="フローチャート : 判断 451"/>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3" name="テキスト ボックス 452"/>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59" name="円/楕円 458"/>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87774</xdr:rowOff>
    </xdr:from>
    <xdr:ext cx="762000" cy="259045"/>
    <xdr:sp macro="" textlink="">
      <xdr:nvSpPr>
        <xdr:cNvPr id="460"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100736</xdr:rowOff>
    </xdr:from>
    <xdr:to>
      <xdr:col>23</xdr:col>
      <xdr:colOff>457200</xdr:colOff>
      <xdr:row>16</xdr:row>
      <xdr:rowOff>30886</xdr:rowOff>
    </xdr:to>
    <xdr:sp macro="" textlink="">
      <xdr:nvSpPr>
        <xdr:cNvPr id="461" name="円/楕円 460"/>
        <xdr:cNvSpPr/>
      </xdr:nvSpPr>
      <xdr:spPr>
        <a:xfrm>
          <a:off x="16129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15663</xdr:rowOff>
    </xdr:from>
    <xdr:ext cx="736600" cy="259045"/>
    <xdr:sp macro="" textlink="">
      <xdr:nvSpPr>
        <xdr:cNvPr id="462" name="テキスト ボックス 461"/>
        <xdr:cNvSpPr txBox="1"/>
      </xdr:nvSpPr>
      <xdr:spPr>
        <a:xfrm>
          <a:off x="15798800" y="275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77699</xdr:rowOff>
    </xdr:from>
    <xdr:to>
      <xdr:col>22</xdr:col>
      <xdr:colOff>254000</xdr:colOff>
      <xdr:row>15</xdr:row>
      <xdr:rowOff>7849</xdr:rowOff>
    </xdr:to>
    <xdr:sp macro="" textlink="">
      <xdr:nvSpPr>
        <xdr:cNvPr id="463" name="円/楕円 462"/>
        <xdr:cNvSpPr/>
      </xdr:nvSpPr>
      <xdr:spPr>
        <a:xfrm>
          <a:off x="152400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18026</xdr:rowOff>
    </xdr:from>
    <xdr:ext cx="762000" cy="259045"/>
    <xdr:sp macro="" textlink="">
      <xdr:nvSpPr>
        <xdr:cNvPr id="464" name="テキスト ボックス 463"/>
        <xdr:cNvSpPr txBox="1"/>
      </xdr:nvSpPr>
      <xdr:spPr>
        <a:xfrm>
          <a:off x="14909800" y="224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館運営や塵芥処理業務など民間委託等の推進により、類似団体よりも低い水準となっている。今後も行政サービスの低下を招くことが無いよう配慮しながら、臨時職員や嘱託員を含めた適正な人員配置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146050</xdr:rowOff>
    </xdr:to>
    <xdr:cxnSp macro="">
      <xdr:nvCxnSpPr>
        <xdr:cNvPr id="66" name="直線コネクタ 65"/>
        <xdr:cNvCxnSpPr/>
      </xdr:nvCxnSpPr>
      <xdr:spPr>
        <a:xfrm>
          <a:off x="3987800" y="6024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77470</xdr:rowOff>
    </xdr:to>
    <xdr:cxnSp macro="">
      <xdr:nvCxnSpPr>
        <xdr:cNvPr id="69" name="直線コネクタ 68"/>
        <xdr:cNvCxnSpPr/>
      </xdr:nvCxnSpPr>
      <xdr:spPr>
        <a:xfrm flipV="1">
          <a:off x="3098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77470</xdr:rowOff>
    </xdr:to>
    <xdr:cxnSp macro="">
      <xdr:nvCxnSpPr>
        <xdr:cNvPr id="72" name="直線コネクタ 71"/>
        <xdr:cNvCxnSpPr/>
      </xdr:nvCxnSpPr>
      <xdr:spPr>
        <a:xfrm>
          <a:off x="2209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24130</xdr:rowOff>
    </xdr:to>
    <xdr:cxnSp macro="">
      <xdr:nvCxnSpPr>
        <xdr:cNvPr id="75" name="直線コネクタ 74"/>
        <xdr:cNvCxnSpPr/>
      </xdr:nvCxnSpPr>
      <xdr:spPr>
        <a:xfrm flipV="1">
          <a:off x="1320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比較しても高い水準にある。これは子ども館運営や塵芥処理業務など民間委託を推進し、職員人件費等から委託料（物件費）へ移行したためだと考えられる。今後も行政改革等により事務事業の見直しを図る一方で、委託料に関しては一部業務の民間委託等も検討しているため、物件費に係る経常収支比率は高い水準になることが予想さ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43180</xdr:rowOff>
    </xdr:to>
    <xdr:cxnSp macro="">
      <xdr:nvCxnSpPr>
        <xdr:cNvPr id="127" name="直線コネクタ 126"/>
        <xdr:cNvCxnSpPr/>
      </xdr:nvCxnSpPr>
      <xdr:spPr>
        <a:xfrm>
          <a:off x="15671800" y="3106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20320</xdr:rowOff>
    </xdr:to>
    <xdr:cxnSp macro="">
      <xdr:nvCxnSpPr>
        <xdr:cNvPr id="130" name="直線コネクタ 129"/>
        <xdr:cNvCxnSpPr/>
      </xdr:nvCxnSpPr>
      <xdr:spPr>
        <a:xfrm>
          <a:off x="14782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50800</xdr:rowOff>
    </xdr:to>
    <xdr:cxnSp macro="">
      <xdr:nvCxnSpPr>
        <xdr:cNvPr id="133" name="直線コネクタ 132"/>
        <xdr:cNvCxnSpPr/>
      </xdr:nvCxnSpPr>
      <xdr:spPr>
        <a:xfrm flipV="1">
          <a:off x="13893800" y="303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50800</xdr:rowOff>
    </xdr:to>
    <xdr:cxnSp macro="">
      <xdr:nvCxnSpPr>
        <xdr:cNvPr id="136" name="直線コネクタ 135"/>
        <xdr:cNvCxnSpPr/>
      </xdr:nvCxnSpPr>
      <xdr:spPr>
        <a:xfrm>
          <a:off x="13004800" y="3068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6" name="円/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8" name="円/楕円 147"/>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9" name="テキスト ボックス 148"/>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4" name="円/楕円 153"/>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5" name="テキスト ボックス 154"/>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前年より</a:t>
          </a:r>
          <a:r>
            <a:rPr kumimoji="1" lang="en-US" altLang="ja-JP" sz="1300">
              <a:latin typeface="ＭＳ Ｐゴシック"/>
            </a:rPr>
            <a:t>1.8</a:t>
          </a:r>
          <a:r>
            <a:rPr kumimoji="1" lang="ja-JP" altLang="en-US" sz="1300">
              <a:latin typeface="ＭＳ Ｐゴシック"/>
            </a:rPr>
            <a:t>ポイント下がったものの、依然として類似団体より高い値となっている。今後も社会情勢の変化や給付と負担のバランスなどを考慮して必要な改善を行っていく。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59</xdr:row>
      <xdr:rowOff>102507</xdr:rowOff>
    </xdr:to>
    <xdr:cxnSp macro="">
      <xdr:nvCxnSpPr>
        <xdr:cNvPr id="190" name="直線コネクタ 189"/>
        <xdr:cNvCxnSpPr/>
      </xdr:nvCxnSpPr>
      <xdr:spPr>
        <a:xfrm flipV="1">
          <a:off x="3987800" y="99241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102507</xdr:rowOff>
    </xdr:from>
    <xdr:to>
      <xdr:col>5</xdr:col>
      <xdr:colOff>549275</xdr:colOff>
      <xdr:row>59</xdr:row>
      <xdr:rowOff>102507</xdr:rowOff>
    </xdr:to>
    <xdr:cxnSp macro="">
      <xdr:nvCxnSpPr>
        <xdr:cNvPr id="193" name="直線コネクタ 192"/>
        <xdr:cNvCxnSpPr/>
      </xdr:nvCxnSpPr>
      <xdr:spPr>
        <a:xfrm>
          <a:off x="3098800" y="10218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59</xdr:row>
      <xdr:rowOff>102507</xdr:rowOff>
    </xdr:to>
    <xdr:cxnSp macro="">
      <xdr:nvCxnSpPr>
        <xdr:cNvPr id="196" name="直線コネクタ 195"/>
        <xdr:cNvCxnSpPr/>
      </xdr:nvCxnSpPr>
      <xdr:spPr>
        <a:xfrm>
          <a:off x="2209800" y="99241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78015</xdr:rowOff>
    </xdr:to>
    <xdr:cxnSp macro="">
      <xdr:nvCxnSpPr>
        <xdr:cNvPr id="199" name="直線コネクタ 198"/>
        <xdr:cNvCxnSpPr/>
      </xdr:nvCxnSpPr>
      <xdr:spPr>
        <a:xfrm flipV="1">
          <a:off x="1320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51707</xdr:rowOff>
    </xdr:from>
    <xdr:to>
      <xdr:col>5</xdr:col>
      <xdr:colOff>600075</xdr:colOff>
      <xdr:row>59</xdr:row>
      <xdr:rowOff>153307</xdr:rowOff>
    </xdr:to>
    <xdr:sp macro="" textlink="">
      <xdr:nvSpPr>
        <xdr:cNvPr id="211" name="円/楕円 210"/>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138084</xdr:rowOff>
    </xdr:from>
    <xdr:ext cx="736600" cy="259045"/>
    <xdr:sp macro="" textlink="">
      <xdr:nvSpPr>
        <xdr:cNvPr id="212" name="テキスト ボックス 211"/>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51707</xdr:rowOff>
    </xdr:from>
    <xdr:to>
      <xdr:col>4</xdr:col>
      <xdr:colOff>396875</xdr:colOff>
      <xdr:row>59</xdr:row>
      <xdr:rowOff>153307</xdr:rowOff>
    </xdr:to>
    <xdr:sp macro="" textlink="">
      <xdr:nvSpPr>
        <xdr:cNvPr id="213" name="円/楕円 212"/>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138084</xdr:rowOff>
    </xdr:from>
    <xdr:ext cx="762000" cy="259045"/>
    <xdr:sp macro="" textlink="">
      <xdr:nvSpPr>
        <xdr:cNvPr id="214" name="テキスト ボックス 213"/>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5" name="円/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6" name="テキスト ボックス 215"/>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27215</xdr:rowOff>
    </xdr:from>
    <xdr:to>
      <xdr:col>1</xdr:col>
      <xdr:colOff>676275</xdr:colOff>
      <xdr:row>58</xdr:row>
      <xdr:rowOff>128815</xdr:rowOff>
    </xdr:to>
    <xdr:sp macro="" textlink="">
      <xdr:nvSpPr>
        <xdr:cNvPr id="217" name="円/楕円 216"/>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113592</xdr:rowOff>
    </xdr:from>
    <xdr:ext cx="762000" cy="259045"/>
    <xdr:sp macro="" textlink="">
      <xdr:nvSpPr>
        <xdr:cNvPr id="218" name="テキスト ボックス 217"/>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と比べて高くなっているのは、下水道事業特別会計への繰出金が大きいためである。下水道事業では、計画的に処理場や管路施設の長寿命化・耐震化事業を実施しており、今後数年は同程度の繰出しが必要となると思わ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161290</xdr:rowOff>
    </xdr:to>
    <xdr:cxnSp macro="">
      <xdr:nvCxnSpPr>
        <xdr:cNvPr id="251" name="直線コネクタ 250"/>
        <xdr:cNvCxnSpPr/>
      </xdr:nvCxnSpPr>
      <xdr:spPr>
        <a:xfrm>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27940</xdr:rowOff>
    </xdr:to>
    <xdr:cxnSp macro="">
      <xdr:nvCxnSpPr>
        <xdr:cNvPr id="254" name="直線コネクタ 253"/>
        <xdr:cNvCxnSpPr/>
      </xdr:nvCxnSpPr>
      <xdr:spPr>
        <a:xfrm flipV="1">
          <a:off x="14782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27940</xdr:rowOff>
    </xdr:to>
    <xdr:cxnSp macro="">
      <xdr:nvCxnSpPr>
        <xdr:cNvPr id="257" name="直線コネクタ 256"/>
        <xdr:cNvCxnSpPr/>
      </xdr:nvCxnSpPr>
      <xdr:spPr>
        <a:xfrm>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57</xdr:row>
      <xdr:rowOff>168910</xdr:rowOff>
    </xdr:to>
    <xdr:cxnSp macro="">
      <xdr:nvCxnSpPr>
        <xdr:cNvPr id="260" name="直線コネクタ 259"/>
        <xdr:cNvCxnSpPr/>
      </xdr:nvCxnSpPr>
      <xdr:spPr>
        <a:xfrm flipV="1">
          <a:off x="13004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じ水準で推移している。各種団体への補助金については定期的な見直しなどにより、補助基準の適正化を図り抑制に努めるが、ゴミ処理業務や消防業務を行う一部事務組合への負担金が半数を占めているため、今後も同水準を維持していくものと思わ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154432</xdr:rowOff>
    </xdr:to>
    <xdr:cxnSp macro="">
      <xdr:nvCxnSpPr>
        <xdr:cNvPr id="309" name="直線コネクタ 308"/>
        <xdr:cNvCxnSpPr/>
      </xdr:nvCxnSpPr>
      <xdr:spPr>
        <a:xfrm>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149860</xdr:rowOff>
    </xdr:to>
    <xdr:cxnSp macro="">
      <xdr:nvCxnSpPr>
        <xdr:cNvPr id="312" name="直線コネクタ 311"/>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149860</xdr:rowOff>
    </xdr:to>
    <xdr:cxnSp macro="">
      <xdr:nvCxnSpPr>
        <xdr:cNvPr id="315" name="直線コネクタ 314"/>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140716</xdr:rowOff>
    </xdr:to>
    <xdr:cxnSp macro="">
      <xdr:nvCxnSpPr>
        <xdr:cNvPr id="318" name="直線コネクタ 317"/>
        <xdr:cNvCxnSpPr/>
      </xdr:nvCxnSpPr>
      <xdr:spPr>
        <a:xfrm>
          <a:off x="13004800" y="6221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0" name="円/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1" name="テキスト ボックス 330"/>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4" name="円/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7" name="テキスト ボックス 336"/>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前年と比較して</a:t>
          </a:r>
          <a:r>
            <a:rPr kumimoji="1" lang="en-US" altLang="ja-JP" sz="1300">
              <a:latin typeface="ＭＳ Ｐゴシック"/>
            </a:rPr>
            <a:t>0.6</a:t>
          </a:r>
          <a:r>
            <a:rPr kumimoji="1" lang="ja-JP" altLang="en-US" sz="1300">
              <a:latin typeface="ＭＳ Ｐゴシック"/>
            </a:rPr>
            <a:t>ポイント増加している。新庁舎建設事業や町道改良工事等の大規模事業の多くを起債にて実施しており、その償還が始まるため、将来的には経常経費の中で公債費の占める割合が増加していくと思われる。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33274</xdr:rowOff>
    </xdr:to>
    <xdr:cxnSp macro="">
      <xdr:nvCxnSpPr>
        <xdr:cNvPr id="367" name="直線コネクタ 366"/>
        <xdr:cNvCxnSpPr/>
      </xdr:nvCxnSpPr>
      <xdr:spPr>
        <a:xfrm>
          <a:off x="3987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42418</xdr:rowOff>
    </xdr:to>
    <xdr:cxnSp macro="">
      <xdr:nvCxnSpPr>
        <xdr:cNvPr id="370" name="直線コネクタ 369"/>
        <xdr:cNvCxnSpPr/>
      </xdr:nvCxnSpPr>
      <xdr:spPr>
        <a:xfrm flipV="1">
          <a:off x="3098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42418</xdr:rowOff>
    </xdr:to>
    <xdr:cxnSp macro="">
      <xdr:nvCxnSpPr>
        <xdr:cNvPr id="373" name="直線コネクタ 372"/>
        <xdr:cNvCxnSpPr/>
      </xdr:nvCxnSpPr>
      <xdr:spPr>
        <a:xfrm>
          <a:off x="2209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10413</xdr:rowOff>
    </xdr:to>
    <xdr:cxnSp macro="">
      <xdr:nvCxnSpPr>
        <xdr:cNvPr id="376" name="直線コネクタ 375"/>
        <xdr:cNvCxnSpPr/>
      </xdr:nvCxnSpPr>
      <xdr:spPr>
        <a:xfrm>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6" name="円/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0" name="円/楕円 389"/>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1" name="テキスト ボックス 390"/>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2" name="円/楕円 391"/>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3" name="テキスト ボックス 392"/>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より高くなっている。これは、医療費助成制度や各種事業の委託料が大きく占める扶助費と物件費が高いためである。今後も引き続き事務事業の見直しを進めるとともに、町税の収納率向上などによる一般財源の確保を行い健全な財政運営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58420</xdr:rowOff>
    </xdr:to>
    <xdr:cxnSp macro="">
      <xdr:nvCxnSpPr>
        <xdr:cNvPr id="428" name="直線コネクタ 427"/>
        <xdr:cNvCxnSpPr/>
      </xdr:nvCxnSpPr>
      <xdr:spPr>
        <a:xfrm>
          <a:off x="15671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76</xdr:row>
      <xdr:rowOff>58420</xdr:rowOff>
    </xdr:to>
    <xdr:cxnSp macro="">
      <xdr:nvCxnSpPr>
        <xdr:cNvPr id="431" name="直線コネクタ 430"/>
        <xdr:cNvCxnSpPr/>
      </xdr:nvCxnSpPr>
      <xdr:spPr>
        <a:xfrm flipV="1">
          <a:off x="14782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58420</xdr:rowOff>
    </xdr:to>
    <xdr:cxnSp macro="">
      <xdr:nvCxnSpPr>
        <xdr:cNvPr id="434" name="直線コネクタ 433"/>
        <xdr:cNvCxnSpPr/>
      </xdr:nvCxnSpPr>
      <xdr:spPr>
        <a:xfrm>
          <a:off x="13893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75</xdr:row>
      <xdr:rowOff>146050</xdr:rowOff>
    </xdr:to>
    <xdr:cxnSp macro="">
      <xdr:nvCxnSpPr>
        <xdr:cNvPr id="437" name="直線コネクタ 436"/>
        <xdr:cNvCxnSpPr/>
      </xdr:nvCxnSpPr>
      <xdr:spPr>
        <a:xfrm>
          <a:off x="13004800" y="1293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7" name="円/楕円 44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48"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9" name="円/楕円 448"/>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50" name="テキスト ボックス 449"/>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2" name="テキスト ボックス 45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53" name="円/楕円 452"/>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10177</xdr:rowOff>
    </xdr:from>
    <xdr:ext cx="762000" cy="259045"/>
    <xdr:sp macro="" textlink="">
      <xdr:nvSpPr>
        <xdr:cNvPr id="454" name="テキスト ボックス 453"/>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5" name="円/楕円 454"/>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113047</xdr:rowOff>
    </xdr:from>
    <xdr:ext cx="762000" cy="259045"/>
    <xdr:sp macro="" textlink="">
      <xdr:nvSpPr>
        <xdr:cNvPr id="456" name="テキスト ボックス 455"/>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岐阜県北方町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115695</xdr:rowOff>
    </xdr:from>
    <xdr:to>
      <xdr:col>4</xdr:col>
      <xdr:colOff>1117600</xdr:colOff>
      <xdr:row>19</xdr:row>
      <xdr:rowOff>129493</xdr:rowOff>
    </xdr:to>
    <xdr:cxnSp macro="">
      <xdr:nvCxnSpPr>
        <xdr:cNvPr id="52" name="直線コネクタ 51"/>
        <xdr:cNvCxnSpPr/>
      </xdr:nvCxnSpPr>
      <xdr:spPr bwMode="auto">
        <a:xfrm flipV="1">
          <a:off x="5003800" y="3420870"/>
          <a:ext cx="6477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129493</xdr:rowOff>
    </xdr:from>
    <xdr:to>
      <xdr:col>4</xdr:col>
      <xdr:colOff>469900</xdr:colOff>
      <xdr:row>19</xdr:row>
      <xdr:rowOff>140955</xdr:rowOff>
    </xdr:to>
    <xdr:cxnSp macro="">
      <xdr:nvCxnSpPr>
        <xdr:cNvPr id="55" name="直線コネクタ 54"/>
        <xdr:cNvCxnSpPr/>
      </xdr:nvCxnSpPr>
      <xdr:spPr bwMode="auto">
        <a:xfrm flipV="1">
          <a:off x="4305300" y="3434668"/>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140955</xdr:rowOff>
    </xdr:from>
    <xdr:to>
      <xdr:col>3</xdr:col>
      <xdr:colOff>904875</xdr:colOff>
      <xdr:row>20</xdr:row>
      <xdr:rowOff>18916</xdr:rowOff>
    </xdr:to>
    <xdr:cxnSp macro="">
      <xdr:nvCxnSpPr>
        <xdr:cNvPr id="58" name="直線コネクタ 57"/>
        <xdr:cNvCxnSpPr/>
      </xdr:nvCxnSpPr>
      <xdr:spPr bwMode="auto">
        <a:xfrm flipV="1">
          <a:off x="3606800" y="3446130"/>
          <a:ext cx="698500" cy="4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18916</xdr:rowOff>
    </xdr:from>
    <xdr:to>
      <xdr:col>3</xdr:col>
      <xdr:colOff>206375</xdr:colOff>
      <xdr:row>20</xdr:row>
      <xdr:rowOff>82091</xdr:rowOff>
    </xdr:to>
    <xdr:cxnSp macro="">
      <xdr:nvCxnSpPr>
        <xdr:cNvPr id="61" name="直線コネクタ 60"/>
        <xdr:cNvCxnSpPr/>
      </xdr:nvCxnSpPr>
      <xdr:spPr bwMode="auto">
        <a:xfrm flipV="1">
          <a:off x="2908300" y="3495541"/>
          <a:ext cx="6985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64895</xdr:rowOff>
    </xdr:from>
    <xdr:to>
      <xdr:col>5</xdr:col>
      <xdr:colOff>34925</xdr:colOff>
      <xdr:row>19</xdr:row>
      <xdr:rowOff>166495</xdr:rowOff>
    </xdr:to>
    <xdr:sp macro="" textlink="">
      <xdr:nvSpPr>
        <xdr:cNvPr id="71" name="円/楕円 70"/>
        <xdr:cNvSpPr/>
      </xdr:nvSpPr>
      <xdr:spPr bwMode="auto">
        <a:xfrm>
          <a:off x="56007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36972</xdr:rowOff>
    </xdr:from>
    <xdr:ext cx="762000" cy="259045"/>
    <xdr:sp macro="" textlink="">
      <xdr:nvSpPr>
        <xdr:cNvPr id="72" name="人口1人当たり決算額の推移該当値テキスト130"/>
        <xdr:cNvSpPr txBox="1"/>
      </xdr:nvSpPr>
      <xdr:spPr>
        <a:xfrm>
          <a:off x="5740400" y="334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78693</xdr:rowOff>
    </xdr:from>
    <xdr:to>
      <xdr:col>4</xdr:col>
      <xdr:colOff>520700</xdr:colOff>
      <xdr:row>20</xdr:row>
      <xdr:rowOff>8843</xdr:rowOff>
    </xdr:to>
    <xdr:sp macro="" textlink="">
      <xdr:nvSpPr>
        <xdr:cNvPr id="73" name="円/楕円 72"/>
        <xdr:cNvSpPr/>
      </xdr:nvSpPr>
      <xdr:spPr bwMode="auto">
        <a:xfrm>
          <a:off x="49530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165070</xdr:rowOff>
    </xdr:from>
    <xdr:ext cx="736600" cy="259045"/>
    <xdr:sp macro="" textlink="">
      <xdr:nvSpPr>
        <xdr:cNvPr id="74" name="テキスト ボックス 73"/>
        <xdr:cNvSpPr txBox="1"/>
      </xdr:nvSpPr>
      <xdr:spPr>
        <a:xfrm>
          <a:off x="4622800" y="347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90155</xdr:rowOff>
    </xdr:from>
    <xdr:to>
      <xdr:col>3</xdr:col>
      <xdr:colOff>955675</xdr:colOff>
      <xdr:row>20</xdr:row>
      <xdr:rowOff>20305</xdr:rowOff>
    </xdr:to>
    <xdr:sp macro="" textlink="">
      <xdr:nvSpPr>
        <xdr:cNvPr id="75" name="円/楕円 74"/>
        <xdr:cNvSpPr/>
      </xdr:nvSpPr>
      <xdr:spPr bwMode="auto">
        <a:xfrm>
          <a:off x="4254500" y="33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5082</xdr:rowOff>
    </xdr:from>
    <xdr:ext cx="762000" cy="259045"/>
    <xdr:sp macro="" textlink="">
      <xdr:nvSpPr>
        <xdr:cNvPr id="76" name="テキスト ボックス 75"/>
        <xdr:cNvSpPr txBox="1"/>
      </xdr:nvSpPr>
      <xdr:spPr>
        <a:xfrm>
          <a:off x="3924300" y="34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139566</xdr:rowOff>
    </xdr:from>
    <xdr:to>
      <xdr:col>3</xdr:col>
      <xdr:colOff>257175</xdr:colOff>
      <xdr:row>20</xdr:row>
      <xdr:rowOff>69716</xdr:rowOff>
    </xdr:to>
    <xdr:sp macro="" textlink="">
      <xdr:nvSpPr>
        <xdr:cNvPr id="77" name="円/楕円 76"/>
        <xdr:cNvSpPr/>
      </xdr:nvSpPr>
      <xdr:spPr bwMode="auto">
        <a:xfrm>
          <a:off x="3556000" y="344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54493</xdr:rowOff>
    </xdr:from>
    <xdr:ext cx="762000" cy="259045"/>
    <xdr:sp macro="" textlink="">
      <xdr:nvSpPr>
        <xdr:cNvPr id="78" name="テキスト ボックス 77"/>
        <xdr:cNvSpPr txBox="1"/>
      </xdr:nvSpPr>
      <xdr:spPr>
        <a:xfrm>
          <a:off x="3225800" y="35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31291</xdr:rowOff>
    </xdr:from>
    <xdr:to>
      <xdr:col>2</xdr:col>
      <xdr:colOff>692150</xdr:colOff>
      <xdr:row>20</xdr:row>
      <xdr:rowOff>132891</xdr:rowOff>
    </xdr:to>
    <xdr:sp macro="" textlink="">
      <xdr:nvSpPr>
        <xdr:cNvPr id="79" name="円/楕円 78"/>
        <xdr:cNvSpPr/>
      </xdr:nvSpPr>
      <xdr:spPr bwMode="auto">
        <a:xfrm>
          <a:off x="2857500" y="350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117668</xdr:rowOff>
    </xdr:from>
    <xdr:ext cx="762000" cy="259045"/>
    <xdr:sp macro="" textlink="">
      <xdr:nvSpPr>
        <xdr:cNvPr id="80" name="テキスト ボックス 79"/>
        <xdr:cNvSpPr txBox="1"/>
      </xdr:nvSpPr>
      <xdr:spPr>
        <a:xfrm>
          <a:off x="2527300" y="359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146297</xdr:rowOff>
    </xdr:from>
    <xdr:to>
      <xdr:col>4</xdr:col>
      <xdr:colOff>1117600</xdr:colOff>
      <xdr:row>35</xdr:row>
      <xdr:rowOff>208458</xdr:rowOff>
    </xdr:to>
    <xdr:cxnSp macro="">
      <xdr:nvCxnSpPr>
        <xdr:cNvPr id="113" name="直線コネクタ 112"/>
        <xdr:cNvCxnSpPr/>
      </xdr:nvCxnSpPr>
      <xdr:spPr bwMode="auto">
        <a:xfrm>
          <a:off x="5003800" y="6756647"/>
          <a:ext cx="6477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146297</xdr:rowOff>
    </xdr:from>
    <xdr:to>
      <xdr:col>4</xdr:col>
      <xdr:colOff>469900</xdr:colOff>
      <xdr:row>35</xdr:row>
      <xdr:rowOff>183083</xdr:rowOff>
    </xdr:to>
    <xdr:cxnSp macro="">
      <xdr:nvCxnSpPr>
        <xdr:cNvPr id="116" name="直線コネクタ 115"/>
        <xdr:cNvCxnSpPr/>
      </xdr:nvCxnSpPr>
      <xdr:spPr bwMode="auto">
        <a:xfrm flipV="1">
          <a:off x="4305300" y="6756647"/>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183083</xdr:rowOff>
    </xdr:from>
    <xdr:to>
      <xdr:col>3</xdr:col>
      <xdr:colOff>904875</xdr:colOff>
      <xdr:row>35</xdr:row>
      <xdr:rowOff>195961</xdr:rowOff>
    </xdr:to>
    <xdr:cxnSp macro="">
      <xdr:nvCxnSpPr>
        <xdr:cNvPr id="119" name="直線コネクタ 118"/>
        <xdr:cNvCxnSpPr/>
      </xdr:nvCxnSpPr>
      <xdr:spPr bwMode="auto">
        <a:xfrm flipV="1">
          <a:off x="3606800" y="679343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195961</xdr:rowOff>
    </xdr:from>
    <xdr:to>
      <xdr:col>3</xdr:col>
      <xdr:colOff>206375</xdr:colOff>
      <xdr:row>35</xdr:row>
      <xdr:rowOff>206134</xdr:rowOff>
    </xdr:to>
    <xdr:cxnSp macro="">
      <xdr:nvCxnSpPr>
        <xdr:cNvPr id="122" name="直線コネクタ 121"/>
        <xdr:cNvCxnSpPr/>
      </xdr:nvCxnSpPr>
      <xdr:spPr bwMode="auto">
        <a:xfrm flipV="1">
          <a:off x="2908300" y="6806311"/>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157658</xdr:rowOff>
    </xdr:from>
    <xdr:to>
      <xdr:col>5</xdr:col>
      <xdr:colOff>34925</xdr:colOff>
      <xdr:row>35</xdr:row>
      <xdr:rowOff>259258</xdr:rowOff>
    </xdr:to>
    <xdr:sp macro="" textlink="">
      <xdr:nvSpPr>
        <xdr:cNvPr id="132" name="円/楕円 131"/>
        <xdr:cNvSpPr/>
      </xdr:nvSpPr>
      <xdr:spPr bwMode="auto">
        <a:xfrm>
          <a:off x="56007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129735</xdr:rowOff>
    </xdr:from>
    <xdr:ext cx="762000" cy="259045"/>
    <xdr:sp macro="" textlink="">
      <xdr:nvSpPr>
        <xdr:cNvPr id="133" name="人口1人当たり決算額の推移該当値テキスト445"/>
        <xdr:cNvSpPr txBox="1"/>
      </xdr:nvSpPr>
      <xdr:spPr>
        <a:xfrm>
          <a:off x="5740400" y="674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95497</xdr:rowOff>
    </xdr:from>
    <xdr:to>
      <xdr:col>4</xdr:col>
      <xdr:colOff>520700</xdr:colOff>
      <xdr:row>35</xdr:row>
      <xdr:rowOff>197097</xdr:rowOff>
    </xdr:to>
    <xdr:sp macro="" textlink="">
      <xdr:nvSpPr>
        <xdr:cNvPr id="134" name="円/楕円 133"/>
        <xdr:cNvSpPr/>
      </xdr:nvSpPr>
      <xdr:spPr bwMode="auto">
        <a:xfrm>
          <a:off x="49530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207274</xdr:rowOff>
    </xdr:from>
    <xdr:ext cx="736600" cy="259045"/>
    <xdr:sp macro="" textlink="">
      <xdr:nvSpPr>
        <xdr:cNvPr id="135" name="テキスト ボックス 134"/>
        <xdr:cNvSpPr txBox="1"/>
      </xdr:nvSpPr>
      <xdr:spPr>
        <a:xfrm>
          <a:off x="4622800" y="6474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132283</xdr:rowOff>
    </xdr:from>
    <xdr:to>
      <xdr:col>3</xdr:col>
      <xdr:colOff>955675</xdr:colOff>
      <xdr:row>35</xdr:row>
      <xdr:rowOff>233883</xdr:rowOff>
    </xdr:to>
    <xdr:sp macro="" textlink="">
      <xdr:nvSpPr>
        <xdr:cNvPr id="136" name="円/楕円 135"/>
        <xdr:cNvSpPr/>
      </xdr:nvSpPr>
      <xdr:spPr bwMode="auto">
        <a:xfrm>
          <a:off x="4254500" y="674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218660</xdr:rowOff>
    </xdr:from>
    <xdr:ext cx="762000" cy="259045"/>
    <xdr:sp macro="" textlink="">
      <xdr:nvSpPr>
        <xdr:cNvPr id="137" name="テキスト ボックス 136"/>
        <xdr:cNvSpPr txBox="1"/>
      </xdr:nvSpPr>
      <xdr:spPr>
        <a:xfrm>
          <a:off x="3924300" y="68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145161</xdr:rowOff>
    </xdr:from>
    <xdr:to>
      <xdr:col>3</xdr:col>
      <xdr:colOff>257175</xdr:colOff>
      <xdr:row>35</xdr:row>
      <xdr:rowOff>246761</xdr:rowOff>
    </xdr:to>
    <xdr:sp macro="" textlink="">
      <xdr:nvSpPr>
        <xdr:cNvPr id="138" name="円/楕円 137"/>
        <xdr:cNvSpPr/>
      </xdr:nvSpPr>
      <xdr:spPr bwMode="auto">
        <a:xfrm>
          <a:off x="35560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231538</xdr:rowOff>
    </xdr:from>
    <xdr:ext cx="762000" cy="259045"/>
    <xdr:sp macro="" textlink="">
      <xdr:nvSpPr>
        <xdr:cNvPr id="139" name="テキスト ボックス 138"/>
        <xdr:cNvSpPr txBox="1"/>
      </xdr:nvSpPr>
      <xdr:spPr>
        <a:xfrm>
          <a:off x="3225800" y="68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155334</xdr:rowOff>
    </xdr:from>
    <xdr:to>
      <xdr:col>2</xdr:col>
      <xdr:colOff>692150</xdr:colOff>
      <xdr:row>35</xdr:row>
      <xdr:rowOff>256934</xdr:rowOff>
    </xdr:to>
    <xdr:sp macro="" textlink="">
      <xdr:nvSpPr>
        <xdr:cNvPr id="140" name="円/楕円 139"/>
        <xdr:cNvSpPr/>
      </xdr:nvSpPr>
      <xdr:spPr bwMode="auto">
        <a:xfrm>
          <a:off x="2857500" y="676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241711</xdr:rowOff>
    </xdr:from>
    <xdr:ext cx="762000" cy="259045"/>
    <xdr:sp macro="" textlink="">
      <xdr:nvSpPr>
        <xdr:cNvPr id="141" name="テキスト ボックス 140"/>
        <xdr:cNvSpPr txBox="1"/>
      </xdr:nvSpPr>
      <xdr:spPr>
        <a:xfrm>
          <a:off x="2527300" y="685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53387</xdr:rowOff>
    </xdr:from>
    <xdr:to>
      <xdr:col>6</xdr:col>
      <xdr:colOff>511175</xdr:colOff>
      <xdr:row>38</xdr:row>
      <xdr:rowOff>79398</xdr:rowOff>
    </xdr:to>
    <xdr:cxnSp macro="">
      <xdr:nvCxnSpPr>
        <xdr:cNvPr id="63" name="直線コネクタ 62"/>
        <xdr:cNvCxnSpPr/>
      </xdr:nvCxnSpPr>
      <xdr:spPr>
        <a:xfrm flipV="1">
          <a:off x="3797300" y="6568487"/>
          <a:ext cx="8382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79398</xdr:rowOff>
    </xdr:from>
    <xdr:to>
      <xdr:col>5</xdr:col>
      <xdr:colOff>358775</xdr:colOff>
      <xdr:row>38</xdr:row>
      <xdr:rowOff>91090</xdr:rowOff>
    </xdr:to>
    <xdr:cxnSp macro="">
      <xdr:nvCxnSpPr>
        <xdr:cNvPr id="66" name="直線コネクタ 65"/>
        <xdr:cNvCxnSpPr/>
      </xdr:nvCxnSpPr>
      <xdr:spPr>
        <a:xfrm flipV="1">
          <a:off x="2908300" y="6594498"/>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91090</xdr:rowOff>
    </xdr:from>
    <xdr:to>
      <xdr:col>4</xdr:col>
      <xdr:colOff>155575</xdr:colOff>
      <xdr:row>38</xdr:row>
      <xdr:rowOff>100022</xdr:rowOff>
    </xdr:to>
    <xdr:cxnSp macro="">
      <xdr:nvCxnSpPr>
        <xdr:cNvPr id="69" name="直線コネクタ 68"/>
        <xdr:cNvCxnSpPr/>
      </xdr:nvCxnSpPr>
      <xdr:spPr>
        <a:xfrm flipV="1">
          <a:off x="2019300" y="6606190"/>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94894</xdr:rowOff>
    </xdr:from>
    <xdr:to>
      <xdr:col>2</xdr:col>
      <xdr:colOff>638175</xdr:colOff>
      <xdr:row>38</xdr:row>
      <xdr:rowOff>100022</xdr:rowOff>
    </xdr:to>
    <xdr:cxnSp macro="">
      <xdr:nvCxnSpPr>
        <xdr:cNvPr id="72" name="直線コネクタ 71"/>
        <xdr:cNvCxnSpPr/>
      </xdr:nvCxnSpPr>
      <xdr:spPr>
        <a:xfrm>
          <a:off x="1130300" y="660999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2587</xdr:rowOff>
    </xdr:from>
    <xdr:to>
      <xdr:col>6</xdr:col>
      <xdr:colOff>561975</xdr:colOff>
      <xdr:row>38</xdr:row>
      <xdr:rowOff>104187</xdr:rowOff>
    </xdr:to>
    <xdr:sp macro="" textlink="">
      <xdr:nvSpPr>
        <xdr:cNvPr id="82" name="円/楕円 81"/>
        <xdr:cNvSpPr/>
      </xdr:nvSpPr>
      <xdr:spPr>
        <a:xfrm>
          <a:off x="4584700" y="65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152464</xdr:rowOff>
    </xdr:from>
    <xdr:ext cx="534377" cy="259045"/>
    <xdr:sp macro="" textlink="">
      <xdr:nvSpPr>
        <xdr:cNvPr id="83" name="人件費該当値テキスト"/>
        <xdr:cNvSpPr txBox="1"/>
      </xdr:nvSpPr>
      <xdr:spPr>
        <a:xfrm>
          <a:off x="4686300" y="64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53,286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28598</xdr:rowOff>
    </xdr:from>
    <xdr:to>
      <xdr:col>5</xdr:col>
      <xdr:colOff>409575</xdr:colOff>
      <xdr:row>38</xdr:row>
      <xdr:rowOff>130198</xdr:rowOff>
    </xdr:to>
    <xdr:sp macro="" textlink="">
      <xdr:nvSpPr>
        <xdr:cNvPr id="84" name="円/楕円 83"/>
        <xdr:cNvSpPr/>
      </xdr:nvSpPr>
      <xdr:spPr>
        <a:xfrm>
          <a:off x="3746500" y="65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121325</xdr:rowOff>
    </xdr:from>
    <xdr:ext cx="534377" cy="259045"/>
    <xdr:sp macro="" textlink="">
      <xdr:nvSpPr>
        <xdr:cNvPr id="85" name="テキスト ボックス 84"/>
        <xdr:cNvSpPr txBox="1"/>
      </xdr:nvSpPr>
      <xdr:spPr>
        <a:xfrm>
          <a:off x="3530111" y="66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40290</xdr:rowOff>
    </xdr:from>
    <xdr:to>
      <xdr:col>4</xdr:col>
      <xdr:colOff>206375</xdr:colOff>
      <xdr:row>38</xdr:row>
      <xdr:rowOff>141890</xdr:rowOff>
    </xdr:to>
    <xdr:sp macro="" textlink="">
      <xdr:nvSpPr>
        <xdr:cNvPr id="86" name="円/楕円 85"/>
        <xdr:cNvSpPr/>
      </xdr:nvSpPr>
      <xdr:spPr>
        <a:xfrm>
          <a:off x="2857500" y="6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133017</xdr:rowOff>
    </xdr:from>
    <xdr:ext cx="534377" cy="259045"/>
    <xdr:sp macro="" textlink="">
      <xdr:nvSpPr>
        <xdr:cNvPr id="87" name="テキスト ボックス 86"/>
        <xdr:cNvSpPr txBox="1"/>
      </xdr:nvSpPr>
      <xdr:spPr>
        <a:xfrm>
          <a:off x="2641111" y="6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49222</xdr:rowOff>
    </xdr:from>
    <xdr:to>
      <xdr:col>3</xdr:col>
      <xdr:colOff>3175</xdr:colOff>
      <xdr:row>38</xdr:row>
      <xdr:rowOff>150822</xdr:rowOff>
    </xdr:to>
    <xdr:sp macro="" textlink="">
      <xdr:nvSpPr>
        <xdr:cNvPr id="88" name="円/楕円 87"/>
        <xdr:cNvSpPr/>
      </xdr:nvSpPr>
      <xdr:spPr>
        <a:xfrm>
          <a:off x="1968500" y="65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141949</xdr:rowOff>
    </xdr:from>
    <xdr:ext cx="534377" cy="259045"/>
    <xdr:sp macro="" textlink="">
      <xdr:nvSpPr>
        <xdr:cNvPr id="89" name="テキスト ボックス 88"/>
        <xdr:cNvSpPr txBox="1"/>
      </xdr:nvSpPr>
      <xdr:spPr>
        <a:xfrm>
          <a:off x="1752111" y="66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44094</xdr:rowOff>
    </xdr:from>
    <xdr:to>
      <xdr:col>1</xdr:col>
      <xdr:colOff>485775</xdr:colOff>
      <xdr:row>38</xdr:row>
      <xdr:rowOff>145694</xdr:rowOff>
    </xdr:to>
    <xdr:sp macro="" textlink="">
      <xdr:nvSpPr>
        <xdr:cNvPr id="90" name="円/楕円 89"/>
        <xdr:cNvSpPr/>
      </xdr:nvSpPr>
      <xdr:spPr>
        <a:xfrm>
          <a:off x="107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136821</xdr:rowOff>
    </xdr:from>
    <xdr:ext cx="534377" cy="259045"/>
    <xdr:sp macro="" textlink="">
      <xdr:nvSpPr>
        <xdr:cNvPr id="91" name="テキスト ボックス 90"/>
        <xdr:cNvSpPr txBox="1"/>
      </xdr:nvSpPr>
      <xdr:spPr>
        <a:xfrm>
          <a:off x="863111" y="66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141719</xdr:rowOff>
    </xdr:from>
    <xdr:to>
      <xdr:col>6</xdr:col>
      <xdr:colOff>511175</xdr:colOff>
      <xdr:row>58</xdr:row>
      <xdr:rowOff>158605</xdr:rowOff>
    </xdr:to>
    <xdr:cxnSp macro="">
      <xdr:nvCxnSpPr>
        <xdr:cNvPr id="121" name="直線コネクタ 120"/>
        <xdr:cNvCxnSpPr/>
      </xdr:nvCxnSpPr>
      <xdr:spPr>
        <a:xfrm>
          <a:off x="3797300" y="10085819"/>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141719</xdr:rowOff>
    </xdr:from>
    <xdr:to>
      <xdr:col>5</xdr:col>
      <xdr:colOff>358775</xdr:colOff>
      <xdr:row>59</xdr:row>
      <xdr:rowOff>28036</xdr:rowOff>
    </xdr:to>
    <xdr:cxnSp macro="">
      <xdr:nvCxnSpPr>
        <xdr:cNvPr id="124" name="直線コネクタ 123"/>
        <xdr:cNvCxnSpPr/>
      </xdr:nvCxnSpPr>
      <xdr:spPr>
        <a:xfrm flipV="1">
          <a:off x="2908300" y="10085819"/>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28036</xdr:rowOff>
    </xdr:from>
    <xdr:to>
      <xdr:col>4</xdr:col>
      <xdr:colOff>155575</xdr:colOff>
      <xdr:row>59</xdr:row>
      <xdr:rowOff>68011</xdr:rowOff>
    </xdr:to>
    <xdr:cxnSp macro="">
      <xdr:nvCxnSpPr>
        <xdr:cNvPr id="127" name="直線コネクタ 126"/>
        <xdr:cNvCxnSpPr/>
      </xdr:nvCxnSpPr>
      <xdr:spPr>
        <a:xfrm flipV="1">
          <a:off x="2019300" y="10143586"/>
          <a:ext cx="8890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62799</xdr:rowOff>
    </xdr:from>
    <xdr:to>
      <xdr:col>2</xdr:col>
      <xdr:colOff>638175</xdr:colOff>
      <xdr:row>59</xdr:row>
      <xdr:rowOff>68011</xdr:rowOff>
    </xdr:to>
    <xdr:cxnSp macro="">
      <xdr:nvCxnSpPr>
        <xdr:cNvPr id="130" name="直線コネクタ 129"/>
        <xdr:cNvCxnSpPr/>
      </xdr:nvCxnSpPr>
      <xdr:spPr>
        <a:xfrm>
          <a:off x="1130300" y="1017834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107805</xdr:rowOff>
    </xdr:from>
    <xdr:to>
      <xdr:col>6</xdr:col>
      <xdr:colOff>561975</xdr:colOff>
      <xdr:row>59</xdr:row>
      <xdr:rowOff>37955</xdr:rowOff>
    </xdr:to>
    <xdr:sp macro="" textlink="">
      <xdr:nvSpPr>
        <xdr:cNvPr id="140" name="円/楕円 139"/>
        <xdr:cNvSpPr/>
      </xdr:nvSpPr>
      <xdr:spPr>
        <a:xfrm>
          <a:off x="4584700" y="100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22732</xdr:rowOff>
    </xdr:from>
    <xdr:ext cx="534377" cy="259045"/>
    <xdr:sp macro="" textlink="">
      <xdr:nvSpPr>
        <xdr:cNvPr id="141" name="物件費該当値テキスト"/>
        <xdr:cNvSpPr txBox="1"/>
      </xdr:nvSpPr>
      <xdr:spPr>
        <a:xfrm>
          <a:off x="4686300" y="99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90919</xdr:rowOff>
    </xdr:from>
    <xdr:to>
      <xdr:col>5</xdr:col>
      <xdr:colOff>409575</xdr:colOff>
      <xdr:row>59</xdr:row>
      <xdr:rowOff>21069</xdr:rowOff>
    </xdr:to>
    <xdr:sp macro="" textlink="">
      <xdr:nvSpPr>
        <xdr:cNvPr id="142" name="円/楕円 141"/>
        <xdr:cNvSpPr/>
      </xdr:nvSpPr>
      <xdr:spPr>
        <a:xfrm>
          <a:off x="3746500" y="100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12196</xdr:rowOff>
    </xdr:from>
    <xdr:ext cx="534377" cy="259045"/>
    <xdr:sp macro="" textlink="">
      <xdr:nvSpPr>
        <xdr:cNvPr id="143" name="テキスト ボックス 142"/>
        <xdr:cNvSpPr txBox="1"/>
      </xdr:nvSpPr>
      <xdr:spPr>
        <a:xfrm>
          <a:off x="3530111" y="101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148686</xdr:rowOff>
    </xdr:from>
    <xdr:to>
      <xdr:col>4</xdr:col>
      <xdr:colOff>206375</xdr:colOff>
      <xdr:row>59</xdr:row>
      <xdr:rowOff>78836</xdr:rowOff>
    </xdr:to>
    <xdr:sp macro="" textlink="">
      <xdr:nvSpPr>
        <xdr:cNvPr id="144" name="円/楕円 143"/>
        <xdr:cNvSpPr/>
      </xdr:nvSpPr>
      <xdr:spPr>
        <a:xfrm>
          <a:off x="2857500" y="100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69963</xdr:rowOff>
    </xdr:from>
    <xdr:ext cx="534377" cy="259045"/>
    <xdr:sp macro="" textlink="">
      <xdr:nvSpPr>
        <xdr:cNvPr id="145" name="テキスト ボックス 144"/>
        <xdr:cNvSpPr txBox="1"/>
      </xdr:nvSpPr>
      <xdr:spPr>
        <a:xfrm>
          <a:off x="2641111" y="101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17211</xdr:rowOff>
    </xdr:from>
    <xdr:to>
      <xdr:col>3</xdr:col>
      <xdr:colOff>3175</xdr:colOff>
      <xdr:row>59</xdr:row>
      <xdr:rowOff>118811</xdr:rowOff>
    </xdr:to>
    <xdr:sp macro="" textlink="">
      <xdr:nvSpPr>
        <xdr:cNvPr id="146" name="円/楕円 145"/>
        <xdr:cNvSpPr/>
      </xdr:nvSpPr>
      <xdr:spPr>
        <a:xfrm>
          <a:off x="1968500" y="101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109938</xdr:rowOff>
    </xdr:from>
    <xdr:ext cx="534377" cy="259045"/>
    <xdr:sp macro="" textlink="">
      <xdr:nvSpPr>
        <xdr:cNvPr id="147" name="テキスト ボックス 146"/>
        <xdr:cNvSpPr txBox="1"/>
      </xdr:nvSpPr>
      <xdr:spPr>
        <a:xfrm>
          <a:off x="1752111" y="102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11999</xdr:rowOff>
    </xdr:from>
    <xdr:to>
      <xdr:col>1</xdr:col>
      <xdr:colOff>485775</xdr:colOff>
      <xdr:row>59</xdr:row>
      <xdr:rowOff>113599</xdr:rowOff>
    </xdr:to>
    <xdr:sp macro="" textlink="">
      <xdr:nvSpPr>
        <xdr:cNvPr id="148" name="円/楕円 147"/>
        <xdr:cNvSpPr/>
      </xdr:nvSpPr>
      <xdr:spPr>
        <a:xfrm>
          <a:off x="1079500" y="101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104726</xdr:rowOff>
    </xdr:from>
    <xdr:ext cx="534377" cy="259045"/>
    <xdr:sp macro="" textlink="">
      <xdr:nvSpPr>
        <xdr:cNvPr id="149" name="テキスト ボックス 148"/>
        <xdr:cNvSpPr txBox="1"/>
      </xdr:nvSpPr>
      <xdr:spPr>
        <a:xfrm>
          <a:off x="863111" y="102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166903</xdr:rowOff>
    </xdr:from>
    <xdr:to>
      <xdr:col>6</xdr:col>
      <xdr:colOff>511175</xdr:colOff>
      <xdr:row>79</xdr:row>
      <xdr:rowOff>4330</xdr:rowOff>
    </xdr:to>
    <xdr:cxnSp macro="">
      <xdr:nvCxnSpPr>
        <xdr:cNvPr id="178" name="直線コネクタ 177"/>
        <xdr:cNvCxnSpPr/>
      </xdr:nvCxnSpPr>
      <xdr:spPr>
        <a:xfrm>
          <a:off x="3797300" y="13540003"/>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166903</xdr:rowOff>
    </xdr:from>
    <xdr:to>
      <xdr:col>5</xdr:col>
      <xdr:colOff>358775</xdr:colOff>
      <xdr:row>78</xdr:row>
      <xdr:rowOff>171095</xdr:rowOff>
    </xdr:to>
    <xdr:cxnSp macro="">
      <xdr:nvCxnSpPr>
        <xdr:cNvPr id="181" name="直線コネクタ 180"/>
        <xdr:cNvCxnSpPr/>
      </xdr:nvCxnSpPr>
      <xdr:spPr>
        <a:xfrm flipV="1">
          <a:off x="2908300" y="1354000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171095</xdr:rowOff>
    </xdr:from>
    <xdr:to>
      <xdr:col>4</xdr:col>
      <xdr:colOff>155575</xdr:colOff>
      <xdr:row>79</xdr:row>
      <xdr:rowOff>17247</xdr:rowOff>
    </xdr:to>
    <xdr:cxnSp macro="">
      <xdr:nvCxnSpPr>
        <xdr:cNvPr id="184" name="直線コネクタ 183"/>
        <xdr:cNvCxnSpPr/>
      </xdr:nvCxnSpPr>
      <xdr:spPr>
        <a:xfrm flipV="1">
          <a:off x="2019300" y="135441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17247</xdr:rowOff>
    </xdr:from>
    <xdr:to>
      <xdr:col>2</xdr:col>
      <xdr:colOff>638175</xdr:colOff>
      <xdr:row>79</xdr:row>
      <xdr:rowOff>21361</xdr:rowOff>
    </xdr:to>
    <xdr:cxnSp macro="">
      <xdr:nvCxnSpPr>
        <xdr:cNvPr id="187" name="直線コネクタ 186"/>
        <xdr:cNvCxnSpPr/>
      </xdr:nvCxnSpPr>
      <xdr:spPr>
        <a:xfrm flipV="1">
          <a:off x="1130300" y="1356179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124980</xdr:rowOff>
    </xdr:from>
    <xdr:to>
      <xdr:col>6</xdr:col>
      <xdr:colOff>561975</xdr:colOff>
      <xdr:row>79</xdr:row>
      <xdr:rowOff>55130</xdr:rowOff>
    </xdr:to>
    <xdr:sp macro="" textlink="">
      <xdr:nvSpPr>
        <xdr:cNvPr id="197" name="円/楕円 196"/>
        <xdr:cNvSpPr/>
      </xdr:nvSpPr>
      <xdr:spPr>
        <a:xfrm>
          <a:off x="45847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39907</xdr:rowOff>
    </xdr:from>
    <xdr:ext cx="469744" cy="259045"/>
    <xdr:sp macro="" textlink="">
      <xdr:nvSpPr>
        <xdr:cNvPr id="198" name="維持補修費該当値テキスト"/>
        <xdr:cNvSpPr txBox="1"/>
      </xdr:nvSpPr>
      <xdr:spPr>
        <a:xfrm>
          <a:off x="4686300" y="134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116103</xdr:rowOff>
    </xdr:from>
    <xdr:to>
      <xdr:col>5</xdr:col>
      <xdr:colOff>409575</xdr:colOff>
      <xdr:row>79</xdr:row>
      <xdr:rowOff>46253</xdr:rowOff>
    </xdr:to>
    <xdr:sp macro="" textlink="">
      <xdr:nvSpPr>
        <xdr:cNvPr id="199" name="円/楕円 198"/>
        <xdr:cNvSpPr/>
      </xdr:nvSpPr>
      <xdr:spPr>
        <a:xfrm>
          <a:off x="3746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37380</xdr:rowOff>
    </xdr:from>
    <xdr:ext cx="469744" cy="259045"/>
    <xdr:sp macro="" textlink="">
      <xdr:nvSpPr>
        <xdr:cNvPr id="200" name="テキスト ボックス 199"/>
        <xdr:cNvSpPr txBox="1"/>
      </xdr:nvSpPr>
      <xdr:spPr>
        <a:xfrm>
          <a:off x="3562427"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120295</xdr:rowOff>
    </xdr:from>
    <xdr:to>
      <xdr:col>4</xdr:col>
      <xdr:colOff>206375</xdr:colOff>
      <xdr:row>79</xdr:row>
      <xdr:rowOff>50445</xdr:rowOff>
    </xdr:to>
    <xdr:sp macro="" textlink="">
      <xdr:nvSpPr>
        <xdr:cNvPr id="201" name="円/楕円 200"/>
        <xdr:cNvSpPr/>
      </xdr:nvSpPr>
      <xdr:spPr>
        <a:xfrm>
          <a:off x="2857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41572</xdr:rowOff>
    </xdr:from>
    <xdr:ext cx="469744" cy="259045"/>
    <xdr:sp macro="" textlink="">
      <xdr:nvSpPr>
        <xdr:cNvPr id="202" name="テキスト ボックス 201"/>
        <xdr:cNvSpPr txBox="1"/>
      </xdr:nvSpPr>
      <xdr:spPr>
        <a:xfrm>
          <a:off x="2673427"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137897</xdr:rowOff>
    </xdr:from>
    <xdr:to>
      <xdr:col>3</xdr:col>
      <xdr:colOff>3175</xdr:colOff>
      <xdr:row>79</xdr:row>
      <xdr:rowOff>68047</xdr:rowOff>
    </xdr:to>
    <xdr:sp macro="" textlink="">
      <xdr:nvSpPr>
        <xdr:cNvPr id="203" name="円/楕円 202"/>
        <xdr:cNvSpPr/>
      </xdr:nvSpPr>
      <xdr:spPr>
        <a:xfrm>
          <a:off x="1968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59174</xdr:rowOff>
    </xdr:from>
    <xdr:ext cx="378565" cy="259045"/>
    <xdr:sp macro="" textlink="">
      <xdr:nvSpPr>
        <xdr:cNvPr id="204" name="テキスト ボックス 203"/>
        <xdr:cNvSpPr txBox="1"/>
      </xdr:nvSpPr>
      <xdr:spPr>
        <a:xfrm>
          <a:off x="1830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142011</xdr:rowOff>
    </xdr:from>
    <xdr:to>
      <xdr:col>1</xdr:col>
      <xdr:colOff>485775</xdr:colOff>
      <xdr:row>79</xdr:row>
      <xdr:rowOff>72161</xdr:rowOff>
    </xdr:to>
    <xdr:sp macro="" textlink="">
      <xdr:nvSpPr>
        <xdr:cNvPr id="205" name="円/楕円 204"/>
        <xdr:cNvSpPr/>
      </xdr:nvSpPr>
      <xdr:spPr>
        <a:xfrm>
          <a:off x="10795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63288</xdr:rowOff>
    </xdr:from>
    <xdr:ext cx="378565" cy="259045"/>
    <xdr:sp macro="" textlink="">
      <xdr:nvSpPr>
        <xdr:cNvPr id="206" name="テキスト ボックス 205"/>
        <xdr:cNvSpPr txBox="1"/>
      </xdr:nvSpPr>
      <xdr:spPr>
        <a:xfrm>
          <a:off x="941017" y="1360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47461</xdr:rowOff>
    </xdr:from>
    <xdr:to>
      <xdr:col>6</xdr:col>
      <xdr:colOff>511175</xdr:colOff>
      <xdr:row>96</xdr:row>
      <xdr:rowOff>67675</xdr:rowOff>
    </xdr:to>
    <xdr:cxnSp macro="">
      <xdr:nvCxnSpPr>
        <xdr:cNvPr id="238" name="直線コネクタ 237"/>
        <xdr:cNvCxnSpPr/>
      </xdr:nvCxnSpPr>
      <xdr:spPr>
        <a:xfrm flipV="1">
          <a:off x="3797300" y="16506661"/>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67675</xdr:rowOff>
    </xdr:from>
    <xdr:to>
      <xdr:col>5</xdr:col>
      <xdr:colOff>358775</xdr:colOff>
      <xdr:row>96</xdr:row>
      <xdr:rowOff>71120</xdr:rowOff>
    </xdr:to>
    <xdr:cxnSp macro="">
      <xdr:nvCxnSpPr>
        <xdr:cNvPr id="241" name="直線コネクタ 240"/>
        <xdr:cNvCxnSpPr/>
      </xdr:nvCxnSpPr>
      <xdr:spPr>
        <a:xfrm flipV="1">
          <a:off x="2908300" y="1652687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71120</xdr:rowOff>
    </xdr:from>
    <xdr:to>
      <xdr:col>4</xdr:col>
      <xdr:colOff>155575</xdr:colOff>
      <xdr:row>97</xdr:row>
      <xdr:rowOff>16614</xdr:rowOff>
    </xdr:to>
    <xdr:cxnSp macro="">
      <xdr:nvCxnSpPr>
        <xdr:cNvPr id="244" name="直線コネクタ 243"/>
        <xdr:cNvCxnSpPr/>
      </xdr:nvCxnSpPr>
      <xdr:spPr>
        <a:xfrm flipV="1">
          <a:off x="2019300" y="16530320"/>
          <a:ext cx="889000" cy="1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4744</xdr:rowOff>
    </xdr:from>
    <xdr:to>
      <xdr:col>2</xdr:col>
      <xdr:colOff>638175</xdr:colOff>
      <xdr:row>97</xdr:row>
      <xdr:rowOff>16614</xdr:rowOff>
    </xdr:to>
    <xdr:cxnSp macro="">
      <xdr:nvCxnSpPr>
        <xdr:cNvPr id="247" name="直線コネクタ 246"/>
        <xdr:cNvCxnSpPr/>
      </xdr:nvCxnSpPr>
      <xdr:spPr>
        <a:xfrm>
          <a:off x="1130300" y="16635394"/>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168111</xdr:rowOff>
    </xdr:from>
    <xdr:to>
      <xdr:col>6</xdr:col>
      <xdr:colOff>561975</xdr:colOff>
      <xdr:row>96</xdr:row>
      <xdr:rowOff>98261</xdr:rowOff>
    </xdr:to>
    <xdr:sp macro="" textlink="">
      <xdr:nvSpPr>
        <xdr:cNvPr id="257" name="円/楕円 256"/>
        <xdr:cNvSpPr/>
      </xdr:nvSpPr>
      <xdr:spPr>
        <a:xfrm>
          <a:off x="45847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146538</xdr:rowOff>
    </xdr:from>
    <xdr:ext cx="534377" cy="259045"/>
    <xdr:sp macro="" textlink="">
      <xdr:nvSpPr>
        <xdr:cNvPr id="258" name="扶助費該当値テキスト"/>
        <xdr:cNvSpPr txBox="1"/>
      </xdr:nvSpPr>
      <xdr:spPr>
        <a:xfrm>
          <a:off x="4686300" y="164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16875</xdr:rowOff>
    </xdr:from>
    <xdr:to>
      <xdr:col>5</xdr:col>
      <xdr:colOff>409575</xdr:colOff>
      <xdr:row>96</xdr:row>
      <xdr:rowOff>118475</xdr:rowOff>
    </xdr:to>
    <xdr:sp macro="" textlink="">
      <xdr:nvSpPr>
        <xdr:cNvPr id="259" name="円/楕円 258"/>
        <xdr:cNvSpPr/>
      </xdr:nvSpPr>
      <xdr:spPr>
        <a:xfrm>
          <a:off x="3746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109602</xdr:rowOff>
    </xdr:from>
    <xdr:ext cx="534377" cy="259045"/>
    <xdr:sp macro="" textlink="">
      <xdr:nvSpPr>
        <xdr:cNvPr id="260" name="テキスト ボックス 259"/>
        <xdr:cNvSpPr txBox="1"/>
      </xdr:nvSpPr>
      <xdr:spPr>
        <a:xfrm>
          <a:off x="3530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20320</xdr:rowOff>
    </xdr:from>
    <xdr:to>
      <xdr:col>4</xdr:col>
      <xdr:colOff>206375</xdr:colOff>
      <xdr:row>96</xdr:row>
      <xdr:rowOff>121920</xdr:rowOff>
    </xdr:to>
    <xdr:sp macro="" textlink="">
      <xdr:nvSpPr>
        <xdr:cNvPr id="261" name="円/楕円 260"/>
        <xdr:cNvSpPr/>
      </xdr:nvSpPr>
      <xdr:spPr>
        <a:xfrm>
          <a:off x="2857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113047</xdr:rowOff>
    </xdr:from>
    <xdr:ext cx="534377" cy="259045"/>
    <xdr:sp macro="" textlink="">
      <xdr:nvSpPr>
        <xdr:cNvPr id="262" name="テキスト ボックス 261"/>
        <xdr:cNvSpPr txBox="1"/>
      </xdr:nvSpPr>
      <xdr:spPr>
        <a:xfrm>
          <a:off x="2641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137264</xdr:rowOff>
    </xdr:from>
    <xdr:to>
      <xdr:col>3</xdr:col>
      <xdr:colOff>3175</xdr:colOff>
      <xdr:row>97</xdr:row>
      <xdr:rowOff>67414</xdr:rowOff>
    </xdr:to>
    <xdr:sp macro="" textlink="">
      <xdr:nvSpPr>
        <xdr:cNvPr id="263" name="円/楕円 262"/>
        <xdr:cNvSpPr/>
      </xdr:nvSpPr>
      <xdr:spPr>
        <a:xfrm>
          <a:off x="1968500" y="165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58541</xdr:rowOff>
    </xdr:from>
    <xdr:ext cx="534377" cy="259045"/>
    <xdr:sp macro="" textlink="">
      <xdr:nvSpPr>
        <xdr:cNvPr id="264" name="テキスト ボックス 263"/>
        <xdr:cNvSpPr txBox="1"/>
      </xdr:nvSpPr>
      <xdr:spPr>
        <a:xfrm>
          <a:off x="1752111" y="16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125394</xdr:rowOff>
    </xdr:from>
    <xdr:to>
      <xdr:col>1</xdr:col>
      <xdr:colOff>485775</xdr:colOff>
      <xdr:row>97</xdr:row>
      <xdr:rowOff>55544</xdr:rowOff>
    </xdr:to>
    <xdr:sp macro="" textlink="">
      <xdr:nvSpPr>
        <xdr:cNvPr id="265" name="円/楕円 264"/>
        <xdr:cNvSpPr/>
      </xdr:nvSpPr>
      <xdr:spPr>
        <a:xfrm>
          <a:off x="1079500" y="165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46671</xdr:rowOff>
    </xdr:from>
    <xdr:ext cx="534377" cy="259045"/>
    <xdr:sp macro="" textlink="">
      <xdr:nvSpPr>
        <xdr:cNvPr id="266" name="テキスト ボックス 265"/>
        <xdr:cNvSpPr txBox="1"/>
      </xdr:nvSpPr>
      <xdr:spPr>
        <a:xfrm>
          <a:off x="863111" y="166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5272</xdr:rowOff>
    </xdr:from>
    <xdr:to>
      <xdr:col>15</xdr:col>
      <xdr:colOff>180975</xdr:colOff>
      <xdr:row>37</xdr:row>
      <xdr:rowOff>22602</xdr:rowOff>
    </xdr:to>
    <xdr:cxnSp macro="">
      <xdr:nvCxnSpPr>
        <xdr:cNvPr id="297" name="直線コネクタ 296"/>
        <xdr:cNvCxnSpPr/>
      </xdr:nvCxnSpPr>
      <xdr:spPr>
        <a:xfrm flipV="1">
          <a:off x="9639300" y="6348922"/>
          <a:ext cx="8382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22602</xdr:rowOff>
    </xdr:from>
    <xdr:to>
      <xdr:col>14</xdr:col>
      <xdr:colOff>28575</xdr:colOff>
      <xdr:row>37</xdr:row>
      <xdr:rowOff>26815</xdr:rowOff>
    </xdr:to>
    <xdr:cxnSp macro="">
      <xdr:nvCxnSpPr>
        <xdr:cNvPr id="300" name="直線コネクタ 299"/>
        <xdr:cNvCxnSpPr/>
      </xdr:nvCxnSpPr>
      <xdr:spPr>
        <a:xfrm flipV="1">
          <a:off x="8750300" y="636625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26815</xdr:rowOff>
    </xdr:from>
    <xdr:to>
      <xdr:col>12</xdr:col>
      <xdr:colOff>511175</xdr:colOff>
      <xdr:row>37</xdr:row>
      <xdr:rowOff>58536</xdr:rowOff>
    </xdr:to>
    <xdr:cxnSp macro="">
      <xdr:nvCxnSpPr>
        <xdr:cNvPr id="303" name="直線コネクタ 302"/>
        <xdr:cNvCxnSpPr/>
      </xdr:nvCxnSpPr>
      <xdr:spPr>
        <a:xfrm flipV="1">
          <a:off x="7861300" y="6370465"/>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58536</xdr:rowOff>
    </xdr:from>
    <xdr:to>
      <xdr:col>11</xdr:col>
      <xdr:colOff>307975</xdr:colOff>
      <xdr:row>37</xdr:row>
      <xdr:rowOff>77292</xdr:rowOff>
    </xdr:to>
    <xdr:cxnSp macro="">
      <xdr:nvCxnSpPr>
        <xdr:cNvPr id="306" name="直線コネクタ 305"/>
        <xdr:cNvCxnSpPr/>
      </xdr:nvCxnSpPr>
      <xdr:spPr>
        <a:xfrm flipV="1">
          <a:off x="6972300" y="6402186"/>
          <a:ext cx="889000" cy="1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125922</xdr:rowOff>
    </xdr:from>
    <xdr:to>
      <xdr:col>15</xdr:col>
      <xdr:colOff>231775</xdr:colOff>
      <xdr:row>37</xdr:row>
      <xdr:rowOff>56072</xdr:rowOff>
    </xdr:to>
    <xdr:sp macro="" textlink="">
      <xdr:nvSpPr>
        <xdr:cNvPr id="316" name="円/楕円 315"/>
        <xdr:cNvSpPr/>
      </xdr:nvSpPr>
      <xdr:spPr>
        <a:xfrm>
          <a:off x="10426700" y="6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104349</xdr:rowOff>
    </xdr:from>
    <xdr:ext cx="534377" cy="259045"/>
    <xdr:sp macro="" textlink="">
      <xdr:nvSpPr>
        <xdr:cNvPr id="317" name="補助費等該当値テキスト"/>
        <xdr:cNvSpPr txBox="1"/>
      </xdr:nvSpPr>
      <xdr:spPr>
        <a:xfrm>
          <a:off x="10528300" y="62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143252</xdr:rowOff>
    </xdr:from>
    <xdr:to>
      <xdr:col>14</xdr:col>
      <xdr:colOff>79375</xdr:colOff>
      <xdr:row>37</xdr:row>
      <xdr:rowOff>73402</xdr:rowOff>
    </xdr:to>
    <xdr:sp macro="" textlink="">
      <xdr:nvSpPr>
        <xdr:cNvPr id="318" name="円/楕円 317"/>
        <xdr:cNvSpPr/>
      </xdr:nvSpPr>
      <xdr:spPr>
        <a:xfrm>
          <a:off x="9588500" y="63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64529</xdr:rowOff>
    </xdr:from>
    <xdr:ext cx="534377" cy="259045"/>
    <xdr:sp macro="" textlink="">
      <xdr:nvSpPr>
        <xdr:cNvPr id="319" name="テキスト ボックス 318"/>
        <xdr:cNvSpPr txBox="1"/>
      </xdr:nvSpPr>
      <xdr:spPr>
        <a:xfrm>
          <a:off x="9372111" y="64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147465</xdr:rowOff>
    </xdr:from>
    <xdr:to>
      <xdr:col>12</xdr:col>
      <xdr:colOff>561975</xdr:colOff>
      <xdr:row>37</xdr:row>
      <xdr:rowOff>77615</xdr:rowOff>
    </xdr:to>
    <xdr:sp macro="" textlink="">
      <xdr:nvSpPr>
        <xdr:cNvPr id="320" name="円/楕円 319"/>
        <xdr:cNvSpPr/>
      </xdr:nvSpPr>
      <xdr:spPr>
        <a:xfrm>
          <a:off x="8699500" y="63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68742</xdr:rowOff>
    </xdr:from>
    <xdr:ext cx="534377" cy="259045"/>
    <xdr:sp macro="" textlink="">
      <xdr:nvSpPr>
        <xdr:cNvPr id="321" name="テキスト ボックス 320"/>
        <xdr:cNvSpPr txBox="1"/>
      </xdr:nvSpPr>
      <xdr:spPr>
        <a:xfrm>
          <a:off x="8483111" y="64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7736</xdr:rowOff>
    </xdr:from>
    <xdr:to>
      <xdr:col>11</xdr:col>
      <xdr:colOff>358775</xdr:colOff>
      <xdr:row>37</xdr:row>
      <xdr:rowOff>109336</xdr:rowOff>
    </xdr:to>
    <xdr:sp macro="" textlink="">
      <xdr:nvSpPr>
        <xdr:cNvPr id="322" name="円/楕円 321"/>
        <xdr:cNvSpPr/>
      </xdr:nvSpPr>
      <xdr:spPr>
        <a:xfrm>
          <a:off x="78105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100463</xdr:rowOff>
    </xdr:from>
    <xdr:ext cx="534377" cy="259045"/>
    <xdr:sp macro="" textlink="">
      <xdr:nvSpPr>
        <xdr:cNvPr id="323" name="テキスト ボックス 322"/>
        <xdr:cNvSpPr txBox="1"/>
      </xdr:nvSpPr>
      <xdr:spPr>
        <a:xfrm>
          <a:off x="7594111" y="6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26492</xdr:rowOff>
    </xdr:from>
    <xdr:to>
      <xdr:col>10</xdr:col>
      <xdr:colOff>155575</xdr:colOff>
      <xdr:row>37</xdr:row>
      <xdr:rowOff>128092</xdr:rowOff>
    </xdr:to>
    <xdr:sp macro="" textlink="">
      <xdr:nvSpPr>
        <xdr:cNvPr id="324" name="円/楕円 323"/>
        <xdr:cNvSpPr/>
      </xdr:nvSpPr>
      <xdr:spPr>
        <a:xfrm>
          <a:off x="69215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119219</xdr:rowOff>
    </xdr:from>
    <xdr:ext cx="534377" cy="259045"/>
    <xdr:sp macro="" textlink="">
      <xdr:nvSpPr>
        <xdr:cNvPr id="325" name="テキスト ボックス 324"/>
        <xdr:cNvSpPr txBox="1"/>
      </xdr:nvSpPr>
      <xdr:spPr>
        <a:xfrm>
          <a:off x="6705111" y="64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149924</xdr:rowOff>
    </xdr:from>
    <xdr:to>
      <xdr:col>15</xdr:col>
      <xdr:colOff>180975</xdr:colOff>
      <xdr:row>56</xdr:row>
      <xdr:rowOff>140649</xdr:rowOff>
    </xdr:to>
    <xdr:cxnSp macro="">
      <xdr:nvCxnSpPr>
        <xdr:cNvPr id="350" name="直線コネクタ 349"/>
        <xdr:cNvCxnSpPr/>
      </xdr:nvCxnSpPr>
      <xdr:spPr>
        <a:xfrm>
          <a:off x="9639300" y="9408224"/>
          <a:ext cx="838200" cy="3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149924</xdr:rowOff>
    </xdr:from>
    <xdr:to>
      <xdr:col>14</xdr:col>
      <xdr:colOff>28575</xdr:colOff>
      <xdr:row>55</xdr:row>
      <xdr:rowOff>4169</xdr:rowOff>
    </xdr:to>
    <xdr:cxnSp macro="">
      <xdr:nvCxnSpPr>
        <xdr:cNvPr id="353" name="直線コネクタ 352"/>
        <xdr:cNvCxnSpPr/>
      </xdr:nvCxnSpPr>
      <xdr:spPr>
        <a:xfrm flipV="1">
          <a:off x="8750300" y="9408224"/>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4169</xdr:rowOff>
    </xdr:from>
    <xdr:to>
      <xdr:col>12</xdr:col>
      <xdr:colOff>511175</xdr:colOff>
      <xdr:row>55</xdr:row>
      <xdr:rowOff>51512</xdr:rowOff>
    </xdr:to>
    <xdr:cxnSp macro="">
      <xdr:nvCxnSpPr>
        <xdr:cNvPr id="356" name="直線コネクタ 355"/>
        <xdr:cNvCxnSpPr/>
      </xdr:nvCxnSpPr>
      <xdr:spPr>
        <a:xfrm flipV="1">
          <a:off x="7861300" y="9433919"/>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51512</xdr:rowOff>
    </xdr:from>
    <xdr:to>
      <xdr:col>11</xdr:col>
      <xdr:colOff>307975</xdr:colOff>
      <xdr:row>56</xdr:row>
      <xdr:rowOff>121378</xdr:rowOff>
    </xdr:to>
    <xdr:cxnSp macro="">
      <xdr:nvCxnSpPr>
        <xdr:cNvPr id="359" name="直線コネクタ 358"/>
        <xdr:cNvCxnSpPr/>
      </xdr:nvCxnSpPr>
      <xdr:spPr>
        <a:xfrm flipV="1">
          <a:off x="6972300" y="9481262"/>
          <a:ext cx="889000" cy="2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89849</xdr:rowOff>
    </xdr:from>
    <xdr:to>
      <xdr:col>15</xdr:col>
      <xdr:colOff>231775</xdr:colOff>
      <xdr:row>57</xdr:row>
      <xdr:rowOff>19999</xdr:rowOff>
    </xdr:to>
    <xdr:sp macro="" textlink="">
      <xdr:nvSpPr>
        <xdr:cNvPr id="369" name="円/楕円 368"/>
        <xdr:cNvSpPr/>
      </xdr:nvSpPr>
      <xdr:spPr>
        <a:xfrm>
          <a:off x="10426700" y="96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68276</xdr:rowOff>
    </xdr:from>
    <xdr:ext cx="534377" cy="259045"/>
    <xdr:sp macro="" textlink="">
      <xdr:nvSpPr>
        <xdr:cNvPr id="370" name="普通建設事業費該当値テキスト"/>
        <xdr:cNvSpPr txBox="1"/>
      </xdr:nvSpPr>
      <xdr:spPr>
        <a:xfrm>
          <a:off x="10528300" y="96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99124</xdr:rowOff>
    </xdr:from>
    <xdr:to>
      <xdr:col>14</xdr:col>
      <xdr:colOff>79375</xdr:colOff>
      <xdr:row>55</xdr:row>
      <xdr:rowOff>29274</xdr:rowOff>
    </xdr:to>
    <xdr:sp macro="" textlink="">
      <xdr:nvSpPr>
        <xdr:cNvPr id="371" name="円/楕円 370"/>
        <xdr:cNvSpPr/>
      </xdr:nvSpPr>
      <xdr:spPr>
        <a:xfrm>
          <a:off x="9588500" y="93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45801</xdr:rowOff>
    </xdr:from>
    <xdr:ext cx="534377" cy="259045"/>
    <xdr:sp macro="" textlink="">
      <xdr:nvSpPr>
        <xdr:cNvPr id="372" name="テキスト ボックス 371"/>
        <xdr:cNvSpPr txBox="1"/>
      </xdr:nvSpPr>
      <xdr:spPr>
        <a:xfrm>
          <a:off x="9372111" y="91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124819</xdr:rowOff>
    </xdr:from>
    <xdr:to>
      <xdr:col>12</xdr:col>
      <xdr:colOff>561975</xdr:colOff>
      <xdr:row>55</xdr:row>
      <xdr:rowOff>54969</xdr:rowOff>
    </xdr:to>
    <xdr:sp macro="" textlink="">
      <xdr:nvSpPr>
        <xdr:cNvPr id="373" name="円/楕円 372"/>
        <xdr:cNvSpPr/>
      </xdr:nvSpPr>
      <xdr:spPr>
        <a:xfrm>
          <a:off x="8699500" y="93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71496</xdr:rowOff>
    </xdr:from>
    <xdr:ext cx="534377" cy="259045"/>
    <xdr:sp macro="" textlink="">
      <xdr:nvSpPr>
        <xdr:cNvPr id="374" name="テキスト ボックス 373"/>
        <xdr:cNvSpPr txBox="1"/>
      </xdr:nvSpPr>
      <xdr:spPr>
        <a:xfrm>
          <a:off x="8483111" y="91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712</xdr:rowOff>
    </xdr:from>
    <xdr:to>
      <xdr:col>11</xdr:col>
      <xdr:colOff>358775</xdr:colOff>
      <xdr:row>55</xdr:row>
      <xdr:rowOff>102312</xdr:rowOff>
    </xdr:to>
    <xdr:sp macro="" textlink="">
      <xdr:nvSpPr>
        <xdr:cNvPr id="375" name="円/楕円 374"/>
        <xdr:cNvSpPr/>
      </xdr:nvSpPr>
      <xdr:spPr>
        <a:xfrm>
          <a:off x="7810500" y="94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118839</xdr:rowOff>
    </xdr:from>
    <xdr:ext cx="534377" cy="259045"/>
    <xdr:sp macro="" textlink="">
      <xdr:nvSpPr>
        <xdr:cNvPr id="376" name="テキスト ボックス 375"/>
        <xdr:cNvSpPr txBox="1"/>
      </xdr:nvSpPr>
      <xdr:spPr>
        <a:xfrm>
          <a:off x="7594111" y="92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70578</xdr:rowOff>
    </xdr:from>
    <xdr:to>
      <xdr:col>10</xdr:col>
      <xdr:colOff>155575</xdr:colOff>
      <xdr:row>57</xdr:row>
      <xdr:rowOff>728</xdr:rowOff>
    </xdr:to>
    <xdr:sp macro="" textlink="">
      <xdr:nvSpPr>
        <xdr:cNvPr id="377" name="円/楕円 376"/>
        <xdr:cNvSpPr/>
      </xdr:nvSpPr>
      <xdr:spPr>
        <a:xfrm>
          <a:off x="6921500" y="96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163305</xdr:rowOff>
    </xdr:from>
    <xdr:ext cx="534377" cy="259045"/>
    <xdr:sp macro="" textlink="">
      <xdr:nvSpPr>
        <xdr:cNvPr id="378" name="テキスト ボックス 377"/>
        <xdr:cNvSpPr txBox="1"/>
      </xdr:nvSpPr>
      <xdr:spPr>
        <a:xfrm>
          <a:off x="6705111" y="97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52440</xdr:rowOff>
    </xdr:from>
    <xdr:to>
      <xdr:col>15</xdr:col>
      <xdr:colOff>180975</xdr:colOff>
      <xdr:row>77</xdr:row>
      <xdr:rowOff>164275</xdr:rowOff>
    </xdr:to>
    <xdr:cxnSp macro="">
      <xdr:nvCxnSpPr>
        <xdr:cNvPr id="409" name="直線コネクタ 408"/>
        <xdr:cNvCxnSpPr/>
      </xdr:nvCxnSpPr>
      <xdr:spPr>
        <a:xfrm>
          <a:off x="9639300" y="12396840"/>
          <a:ext cx="838200" cy="9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52440</xdr:rowOff>
    </xdr:from>
    <xdr:to>
      <xdr:col>14</xdr:col>
      <xdr:colOff>28575</xdr:colOff>
      <xdr:row>74</xdr:row>
      <xdr:rowOff>93637</xdr:rowOff>
    </xdr:to>
    <xdr:cxnSp macro="">
      <xdr:nvCxnSpPr>
        <xdr:cNvPr id="412" name="直線コネクタ 411"/>
        <xdr:cNvCxnSpPr/>
      </xdr:nvCxnSpPr>
      <xdr:spPr>
        <a:xfrm flipV="1">
          <a:off x="8750300" y="12396840"/>
          <a:ext cx="889000" cy="3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113475</xdr:rowOff>
    </xdr:from>
    <xdr:to>
      <xdr:col>15</xdr:col>
      <xdr:colOff>231775</xdr:colOff>
      <xdr:row>78</xdr:row>
      <xdr:rowOff>43625</xdr:rowOff>
    </xdr:to>
    <xdr:sp macro="" textlink="">
      <xdr:nvSpPr>
        <xdr:cNvPr id="422" name="円/楕円 421"/>
        <xdr:cNvSpPr/>
      </xdr:nvSpPr>
      <xdr:spPr>
        <a:xfrm>
          <a:off x="104267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91902</xdr:rowOff>
    </xdr:from>
    <xdr:ext cx="534377" cy="259045"/>
    <xdr:sp macro="" textlink="">
      <xdr:nvSpPr>
        <xdr:cNvPr id="423" name="普通建設事業費 （ うち新規整備　）該当値テキスト"/>
        <xdr:cNvSpPr txBox="1"/>
      </xdr:nvSpPr>
      <xdr:spPr>
        <a:xfrm>
          <a:off x="10528300"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1640</xdr:rowOff>
    </xdr:from>
    <xdr:to>
      <xdr:col>14</xdr:col>
      <xdr:colOff>79375</xdr:colOff>
      <xdr:row>72</xdr:row>
      <xdr:rowOff>103240</xdr:rowOff>
    </xdr:to>
    <xdr:sp macro="" textlink="">
      <xdr:nvSpPr>
        <xdr:cNvPr id="424" name="円/楕円 423"/>
        <xdr:cNvSpPr/>
      </xdr:nvSpPr>
      <xdr:spPr>
        <a:xfrm>
          <a:off x="9588500" y="12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119767</xdr:rowOff>
    </xdr:from>
    <xdr:ext cx="534377" cy="259045"/>
    <xdr:sp macro="" textlink="">
      <xdr:nvSpPr>
        <xdr:cNvPr id="425" name="テキスト ボックス 424"/>
        <xdr:cNvSpPr txBox="1"/>
      </xdr:nvSpPr>
      <xdr:spPr>
        <a:xfrm>
          <a:off x="9372111" y="12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42837</xdr:rowOff>
    </xdr:from>
    <xdr:to>
      <xdr:col>12</xdr:col>
      <xdr:colOff>561975</xdr:colOff>
      <xdr:row>74</xdr:row>
      <xdr:rowOff>144437</xdr:rowOff>
    </xdr:to>
    <xdr:sp macro="" textlink="">
      <xdr:nvSpPr>
        <xdr:cNvPr id="426" name="円/楕円 425"/>
        <xdr:cNvSpPr/>
      </xdr:nvSpPr>
      <xdr:spPr>
        <a:xfrm>
          <a:off x="8699500" y="127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160964</xdr:rowOff>
    </xdr:from>
    <xdr:ext cx="534377" cy="259045"/>
    <xdr:sp macro="" textlink="">
      <xdr:nvSpPr>
        <xdr:cNvPr id="427" name="テキスト ボックス 426"/>
        <xdr:cNvSpPr txBox="1"/>
      </xdr:nvSpPr>
      <xdr:spPr>
        <a:xfrm>
          <a:off x="8483111" y="125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116954</xdr:rowOff>
    </xdr:from>
    <xdr:to>
      <xdr:col>15</xdr:col>
      <xdr:colOff>180975</xdr:colOff>
      <xdr:row>97</xdr:row>
      <xdr:rowOff>156959</xdr:rowOff>
    </xdr:to>
    <xdr:cxnSp macro="">
      <xdr:nvCxnSpPr>
        <xdr:cNvPr id="456" name="直線コネクタ 455"/>
        <xdr:cNvCxnSpPr/>
      </xdr:nvCxnSpPr>
      <xdr:spPr>
        <a:xfrm>
          <a:off x="9639300" y="16747604"/>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69545</xdr:rowOff>
    </xdr:from>
    <xdr:to>
      <xdr:col>14</xdr:col>
      <xdr:colOff>28575</xdr:colOff>
      <xdr:row>97</xdr:row>
      <xdr:rowOff>116954</xdr:rowOff>
    </xdr:to>
    <xdr:cxnSp macro="">
      <xdr:nvCxnSpPr>
        <xdr:cNvPr id="459" name="直線コネクタ 458"/>
        <xdr:cNvCxnSpPr/>
      </xdr:nvCxnSpPr>
      <xdr:spPr>
        <a:xfrm>
          <a:off x="8750300" y="16528745"/>
          <a:ext cx="889000" cy="2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106159</xdr:rowOff>
    </xdr:from>
    <xdr:to>
      <xdr:col>15</xdr:col>
      <xdr:colOff>231775</xdr:colOff>
      <xdr:row>98</xdr:row>
      <xdr:rowOff>36309</xdr:rowOff>
    </xdr:to>
    <xdr:sp macro="" textlink="">
      <xdr:nvSpPr>
        <xdr:cNvPr id="469" name="円/楕円 468"/>
        <xdr:cNvSpPr/>
      </xdr:nvSpPr>
      <xdr:spPr>
        <a:xfrm>
          <a:off x="104267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84586</xdr:rowOff>
    </xdr:from>
    <xdr:ext cx="534377" cy="259045"/>
    <xdr:sp macro="" textlink="">
      <xdr:nvSpPr>
        <xdr:cNvPr id="470" name="普通建設事業費 （ うち更新整備　）該当値テキスト"/>
        <xdr:cNvSpPr txBox="1"/>
      </xdr:nvSpPr>
      <xdr:spPr>
        <a:xfrm>
          <a:off x="10528300" y="167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66154</xdr:rowOff>
    </xdr:from>
    <xdr:to>
      <xdr:col>14</xdr:col>
      <xdr:colOff>79375</xdr:colOff>
      <xdr:row>97</xdr:row>
      <xdr:rowOff>167754</xdr:rowOff>
    </xdr:to>
    <xdr:sp macro="" textlink="">
      <xdr:nvSpPr>
        <xdr:cNvPr id="471" name="円/楕円 470"/>
        <xdr:cNvSpPr/>
      </xdr:nvSpPr>
      <xdr:spPr>
        <a:xfrm>
          <a:off x="9588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158881</xdr:rowOff>
    </xdr:from>
    <xdr:ext cx="534377" cy="259045"/>
    <xdr:sp macro="" textlink="">
      <xdr:nvSpPr>
        <xdr:cNvPr id="472" name="テキスト ボックス 471"/>
        <xdr:cNvSpPr txBox="1"/>
      </xdr:nvSpPr>
      <xdr:spPr>
        <a:xfrm>
          <a:off x="9372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18745</xdr:rowOff>
    </xdr:from>
    <xdr:to>
      <xdr:col>12</xdr:col>
      <xdr:colOff>561975</xdr:colOff>
      <xdr:row>96</xdr:row>
      <xdr:rowOff>120345</xdr:rowOff>
    </xdr:to>
    <xdr:sp macro="" textlink="">
      <xdr:nvSpPr>
        <xdr:cNvPr id="473" name="円/楕円 472"/>
        <xdr:cNvSpPr/>
      </xdr:nvSpPr>
      <xdr:spPr>
        <a:xfrm>
          <a:off x="8699500" y="16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136872</xdr:rowOff>
    </xdr:from>
    <xdr:ext cx="534377" cy="259045"/>
    <xdr:sp macro="" textlink="">
      <xdr:nvSpPr>
        <xdr:cNvPr id="474" name="テキスト ボックス 473"/>
        <xdr:cNvSpPr txBox="1"/>
      </xdr:nvSpPr>
      <xdr:spPr>
        <a:xfrm>
          <a:off x="8483111" y="162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149073</xdr:rowOff>
    </xdr:from>
    <xdr:to>
      <xdr:col>23</xdr:col>
      <xdr:colOff>517525</xdr:colOff>
      <xdr:row>77</xdr:row>
      <xdr:rowOff>154544</xdr:rowOff>
    </xdr:to>
    <xdr:cxnSp macro="">
      <xdr:nvCxnSpPr>
        <xdr:cNvPr id="615" name="直線コネクタ 614"/>
        <xdr:cNvCxnSpPr/>
      </xdr:nvCxnSpPr>
      <xdr:spPr>
        <a:xfrm flipV="1">
          <a:off x="15481300" y="13350723"/>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150513</xdr:rowOff>
    </xdr:from>
    <xdr:to>
      <xdr:col>22</xdr:col>
      <xdr:colOff>365125</xdr:colOff>
      <xdr:row>77</xdr:row>
      <xdr:rowOff>154544</xdr:rowOff>
    </xdr:to>
    <xdr:cxnSp macro="">
      <xdr:nvCxnSpPr>
        <xdr:cNvPr id="618" name="直線コネクタ 617"/>
        <xdr:cNvCxnSpPr/>
      </xdr:nvCxnSpPr>
      <xdr:spPr>
        <a:xfrm>
          <a:off x="14592300" y="13352163"/>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150513</xdr:rowOff>
    </xdr:from>
    <xdr:to>
      <xdr:col>21</xdr:col>
      <xdr:colOff>161925</xdr:colOff>
      <xdr:row>77</xdr:row>
      <xdr:rowOff>162820</xdr:rowOff>
    </xdr:to>
    <xdr:cxnSp macro="">
      <xdr:nvCxnSpPr>
        <xdr:cNvPr id="621" name="直線コネクタ 620"/>
        <xdr:cNvCxnSpPr/>
      </xdr:nvCxnSpPr>
      <xdr:spPr>
        <a:xfrm flipV="1">
          <a:off x="13703300" y="13352163"/>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162820</xdr:rowOff>
    </xdr:from>
    <xdr:to>
      <xdr:col>19</xdr:col>
      <xdr:colOff>644525</xdr:colOff>
      <xdr:row>77</xdr:row>
      <xdr:rowOff>169433</xdr:rowOff>
    </xdr:to>
    <xdr:cxnSp macro="">
      <xdr:nvCxnSpPr>
        <xdr:cNvPr id="624" name="直線コネクタ 623"/>
        <xdr:cNvCxnSpPr/>
      </xdr:nvCxnSpPr>
      <xdr:spPr>
        <a:xfrm flipV="1">
          <a:off x="12814300" y="13364470"/>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98273</xdr:rowOff>
    </xdr:from>
    <xdr:to>
      <xdr:col>23</xdr:col>
      <xdr:colOff>568325</xdr:colOff>
      <xdr:row>78</xdr:row>
      <xdr:rowOff>28423</xdr:rowOff>
    </xdr:to>
    <xdr:sp macro="" textlink="">
      <xdr:nvSpPr>
        <xdr:cNvPr id="634" name="円/楕円 633"/>
        <xdr:cNvSpPr/>
      </xdr:nvSpPr>
      <xdr:spPr>
        <a:xfrm>
          <a:off x="16268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76700</xdr:rowOff>
    </xdr:from>
    <xdr:ext cx="534377" cy="259045"/>
    <xdr:sp macro="" textlink="">
      <xdr:nvSpPr>
        <xdr:cNvPr id="635" name="公債費該当値テキスト"/>
        <xdr:cNvSpPr txBox="1"/>
      </xdr:nvSpPr>
      <xdr:spPr>
        <a:xfrm>
          <a:off x="16370300" y="132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103744</xdr:rowOff>
    </xdr:from>
    <xdr:to>
      <xdr:col>22</xdr:col>
      <xdr:colOff>415925</xdr:colOff>
      <xdr:row>78</xdr:row>
      <xdr:rowOff>33894</xdr:rowOff>
    </xdr:to>
    <xdr:sp macro="" textlink="">
      <xdr:nvSpPr>
        <xdr:cNvPr id="636" name="円/楕円 635"/>
        <xdr:cNvSpPr/>
      </xdr:nvSpPr>
      <xdr:spPr>
        <a:xfrm>
          <a:off x="15430500" y="133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25021</xdr:rowOff>
    </xdr:from>
    <xdr:ext cx="534377" cy="259045"/>
    <xdr:sp macro="" textlink="">
      <xdr:nvSpPr>
        <xdr:cNvPr id="637" name="テキスト ボックス 636"/>
        <xdr:cNvSpPr txBox="1"/>
      </xdr:nvSpPr>
      <xdr:spPr>
        <a:xfrm>
          <a:off x="15214111" y="133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99713</xdr:rowOff>
    </xdr:from>
    <xdr:to>
      <xdr:col>21</xdr:col>
      <xdr:colOff>212725</xdr:colOff>
      <xdr:row>78</xdr:row>
      <xdr:rowOff>29863</xdr:rowOff>
    </xdr:to>
    <xdr:sp macro="" textlink="">
      <xdr:nvSpPr>
        <xdr:cNvPr id="638" name="円/楕円 637"/>
        <xdr:cNvSpPr/>
      </xdr:nvSpPr>
      <xdr:spPr>
        <a:xfrm>
          <a:off x="14541500" y="133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20990</xdr:rowOff>
    </xdr:from>
    <xdr:ext cx="534377" cy="259045"/>
    <xdr:sp macro="" textlink="">
      <xdr:nvSpPr>
        <xdr:cNvPr id="639" name="テキスト ボックス 638"/>
        <xdr:cNvSpPr txBox="1"/>
      </xdr:nvSpPr>
      <xdr:spPr>
        <a:xfrm>
          <a:off x="14325111" y="133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112020</xdr:rowOff>
    </xdr:from>
    <xdr:to>
      <xdr:col>20</xdr:col>
      <xdr:colOff>9525</xdr:colOff>
      <xdr:row>78</xdr:row>
      <xdr:rowOff>42170</xdr:rowOff>
    </xdr:to>
    <xdr:sp macro="" textlink="">
      <xdr:nvSpPr>
        <xdr:cNvPr id="640" name="円/楕円 639"/>
        <xdr:cNvSpPr/>
      </xdr:nvSpPr>
      <xdr:spPr>
        <a:xfrm>
          <a:off x="13652500" y="13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33297</xdr:rowOff>
    </xdr:from>
    <xdr:ext cx="534377" cy="259045"/>
    <xdr:sp macro="" textlink="">
      <xdr:nvSpPr>
        <xdr:cNvPr id="641" name="テキスト ボックス 640"/>
        <xdr:cNvSpPr txBox="1"/>
      </xdr:nvSpPr>
      <xdr:spPr>
        <a:xfrm>
          <a:off x="13436111" y="134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118633</xdr:rowOff>
    </xdr:from>
    <xdr:to>
      <xdr:col>18</xdr:col>
      <xdr:colOff>492125</xdr:colOff>
      <xdr:row>78</xdr:row>
      <xdr:rowOff>48783</xdr:rowOff>
    </xdr:to>
    <xdr:sp macro="" textlink="">
      <xdr:nvSpPr>
        <xdr:cNvPr id="642" name="円/楕円 641"/>
        <xdr:cNvSpPr/>
      </xdr:nvSpPr>
      <xdr:spPr>
        <a:xfrm>
          <a:off x="12763500" y="133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39910</xdr:rowOff>
    </xdr:from>
    <xdr:ext cx="534377" cy="259045"/>
    <xdr:sp macro="" textlink="">
      <xdr:nvSpPr>
        <xdr:cNvPr id="643" name="テキスト ボックス 642"/>
        <xdr:cNvSpPr txBox="1"/>
      </xdr:nvSpPr>
      <xdr:spPr>
        <a:xfrm>
          <a:off x="12547111" y="134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73583</xdr:rowOff>
    </xdr:from>
    <xdr:to>
      <xdr:col>23</xdr:col>
      <xdr:colOff>517525</xdr:colOff>
      <xdr:row>98</xdr:row>
      <xdr:rowOff>101270</xdr:rowOff>
    </xdr:to>
    <xdr:cxnSp macro="">
      <xdr:nvCxnSpPr>
        <xdr:cNvPr id="672" name="直線コネクタ 671"/>
        <xdr:cNvCxnSpPr/>
      </xdr:nvCxnSpPr>
      <xdr:spPr>
        <a:xfrm>
          <a:off x="15481300" y="16875683"/>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73583</xdr:rowOff>
    </xdr:from>
    <xdr:to>
      <xdr:col>22</xdr:col>
      <xdr:colOff>365125</xdr:colOff>
      <xdr:row>98</xdr:row>
      <xdr:rowOff>74867</xdr:rowOff>
    </xdr:to>
    <xdr:cxnSp macro="">
      <xdr:nvCxnSpPr>
        <xdr:cNvPr id="675" name="直線コネクタ 674"/>
        <xdr:cNvCxnSpPr/>
      </xdr:nvCxnSpPr>
      <xdr:spPr>
        <a:xfrm flipV="1">
          <a:off x="14592300" y="1687568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21717</xdr:rowOff>
    </xdr:from>
    <xdr:to>
      <xdr:col>21</xdr:col>
      <xdr:colOff>161925</xdr:colOff>
      <xdr:row>98</xdr:row>
      <xdr:rowOff>74867</xdr:rowOff>
    </xdr:to>
    <xdr:cxnSp macro="">
      <xdr:nvCxnSpPr>
        <xdr:cNvPr id="678" name="直線コネクタ 677"/>
        <xdr:cNvCxnSpPr/>
      </xdr:nvCxnSpPr>
      <xdr:spPr>
        <a:xfrm>
          <a:off x="13703300" y="1682381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21717</xdr:rowOff>
    </xdr:from>
    <xdr:to>
      <xdr:col>19</xdr:col>
      <xdr:colOff>644525</xdr:colOff>
      <xdr:row>98</xdr:row>
      <xdr:rowOff>110922</xdr:rowOff>
    </xdr:to>
    <xdr:cxnSp macro="">
      <xdr:nvCxnSpPr>
        <xdr:cNvPr id="681" name="直線コネクタ 680"/>
        <xdr:cNvCxnSpPr/>
      </xdr:nvCxnSpPr>
      <xdr:spPr>
        <a:xfrm flipV="1">
          <a:off x="12814300" y="16823817"/>
          <a:ext cx="889000" cy="8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50470</xdr:rowOff>
    </xdr:from>
    <xdr:to>
      <xdr:col>23</xdr:col>
      <xdr:colOff>568325</xdr:colOff>
      <xdr:row>98</xdr:row>
      <xdr:rowOff>152070</xdr:rowOff>
    </xdr:to>
    <xdr:sp macro="" textlink="">
      <xdr:nvSpPr>
        <xdr:cNvPr id="691" name="円/楕円 690"/>
        <xdr:cNvSpPr/>
      </xdr:nvSpPr>
      <xdr:spPr>
        <a:xfrm>
          <a:off x="16268700" y="16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136847</xdr:rowOff>
    </xdr:from>
    <xdr:ext cx="469744" cy="259045"/>
    <xdr:sp macro="" textlink="">
      <xdr:nvSpPr>
        <xdr:cNvPr id="692" name="積立金該当値テキスト"/>
        <xdr:cNvSpPr txBox="1"/>
      </xdr:nvSpPr>
      <xdr:spPr>
        <a:xfrm>
          <a:off x="16370300" y="1676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22783</xdr:rowOff>
    </xdr:from>
    <xdr:to>
      <xdr:col>22</xdr:col>
      <xdr:colOff>415925</xdr:colOff>
      <xdr:row>98</xdr:row>
      <xdr:rowOff>124383</xdr:rowOff>
    </xdr:to>
    <xdr:sp macro="" textlink="">
      <xdr:nvSpPr>
        <xdr:cNvPr id="693" name="円/楕円 692"/>
        <xdr:cNvSpPr/>
      </xdr:nvSpPr>
      <xdr:spPr>
        <a:xfrm>
          <a:off x="15430500" y="16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115510</xdr:rowOff>
    </xdr:from>
    <xdr:ext cx="534377" cy="259045"/>
    <xdr:sp macro="" textlink="">
      <xdr:nvSpPr>
        <xdr:cNvPr id="694" name="テキスト ボックス 693"/>
        <xdr:cNvSpPr txBox="1"/>
      </xdr:nvSpPr>
      <xdr:spPr>
        <a:xfrm>
          <a:off x="15214111" y="16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24067</xdr:rowOff>
    </xdr:from>
    <xdr:to>
      <xdr:col>21</xdr:col>
      <xdr:colOff>212725</xdr:colOff>
      <xdr:row>98</xdr:row>
      <xdr:rowOff>125667</xdr:rowOff>
    </xdr:to>
    <xdr:sp macro="" textlink="">
      <xdr:nvSpPr>
        <xdr:cNvPr id="695" name="円/楕円 694"/>
        <xdr:cNvSpPr/>
      </xdr:nvSpPr>
      <xdr:spPr>
        <a:xfrm>
          <a:off x="14541500" y="168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116794</xdr:rowOff>
    </xdr:from>
    <xdr:ext cx="534377" cy="259045"/>
    <xdr:sp macro="" textlink="">
      <xdr:nvSpPr>
        <xdr:cNvPr id="696" name="テキスト ボックス 695"/>
        <xdr:cNvSpPr txBox="1"/>
      </xdr:nvSpPr>
      <xdr:spPr>
        <a:xfrm>
          <a:off x="14325111" y="169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142367</xdr:rowOff>
    </xdr:from>
    <xdr:to>
      <xdr:col>20</xdr:col>
      <xdr:colOff>9525</xdr:colOff>
      <xdr:row>98</xdr:row>
      <xdr:rowOff>72517</xdr:rowOff>
    </xdr:to>
    <xdr:sp macro="" textlink="">
      <xdr:nvSpPr>
        <xdr:cNvPr id="697" name="円/楕円 696"/>
        <xdr:cNvSpPr/>
      </xdr:nvSpPr>
      <xdr:spPr>
        <a:xfrm>
          <a:off x="136525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63644</xdr:rowOff>
    </xdr:from>
    <xdr:ext cx="534377" cy="259045"/>
    <xdr:sp macro="" textlink="">
      <xdr:nvSpPr>
        <xdr:cNvPr id="698" name="テキスト ボックス 697"/>
        <xdr:cNvSpPr txBox="1"/>
      </xdr:nvSpPr>
      <xdr:spPr>
        <a:xfrm>
          <a:off x="13436111" y="168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60122</xdr:rowOff>
    </xdr:from>
    <xdr:to>
      <xdr:col>18</xdr:col>
      <xdr:colOff>492125</xdr:colOff>
      <xdr:row>98</xdr:row>
      <xdr:rowOff>161722</xdr:rowOff>
    </xdr:to>
    <xdr:sp macro="" textlink="">
      <xdr:nvSpPr>
        <xdr:cNvPr id="699" name="円/楕円 698"/>
        <xdr:cNvSpPr/>
      </xdr:nvSpPr>
      <xdr:spPr>
        <a:xfrm>
          <a:off x="12763500" y="168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152849</xdr:rowOff>
    </xdr:from>
    <xdr:ext cx="469744" cy="259045"/>
    <xdr:sp macro="" textlink="">
      <xdr:nvSpPr>
        <xdr:cNvPr id="700" name="テキスト ボックス 699"/>
        <xdr:cNvSpPr txBox="1"/>
      </xdr:nvSpPr>
      <xdr:spPr>
        <a:xfrm>
          <a:off x="12579427" y="1695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44323</xdr:rowOff>
    </xdr:from>
    <xdr:to>
      <xdr:col>32</xdr:col>
      <xdr:colOff>187325</xdr:colOff>
      <xdr:row>39</xdr:row>
      <xdr:rowOff>44323</xdr:rowOff>
    </xdr:to>
    <xdr:cxnSp macro="">
      <xdr:nvCxnSpPr>
        <xdr:cNvPr id="729" name="直線コネクタ 728"/>
        <xdr:cNvCxnSpPr/>
      </xdr:nvCxnSpPr>
      <xdr:spPr>
        <a:xfrm>
          <a:off x="21323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44323</xdr:rowOff>
    </xdr:from>
    <xdr:to>
      <xdr:col>31</xdr:col>
      <xdr:colOff>34925</xdr:colOff>
      <xdr:row>39</xdr:row>
      <xdr:rowOff>44323</xdr:rowOff>
    </xdr:to>
    <xdr:cxnSp macro="">
      <xdr:nvCxnSpPr>
        <xdr:cNvPr id="732" name="直線コネクタ 731"/>
        <xdr:cNvCxnSpPr/>
      </xdr:nvCxnSpPr>
      <xdr:spPr>
        <a:xfrm>
          <a:off x="20434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44323</xdr:rowOff>
    </xdr:from>
    <xdr:to>
      <xdr:col>29</xdr:col>
      <xdr:colOff>517525</xdr:colOff>
      <xdr:row>39</xdr:row>
      <xdr:rowOff>44323</xdr:rowOff>
    </xdr:to>
    <xdr:cxnSp macro="">
      <xdr:nvCxnSpPr>
        <xdr:cNvPr id="735" name="直線コネクタ 734"/>
        <xdr:cNvCxnSpPr/>
      </xdr:nvCxnSpPr>
      <xdr:spPr>
        <a:xfrm>
          <a:off x="19545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44323</xdr:rowOff>
    </xdr:from>
    <xdr:to>
      <xdr:col>28</xdr:col>
      <xdr:colOff>314325</xdr:colOff>
      <xdr:row>39</xdr:row>
      <xdr:rowOff>44323</xdr:rowOff>
    </xdr:to>
    <xdr:cxnSp macro="">
      <xdr:nvCxnSpPr>
        <xdr:cNvPr id="738" name="直線コネクタ 737"/>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164973</xdr:rowOff>
    </xdr:from>
    <xdr:to>
      <xdr:col>32</xdr:col>
      <xdr:colOff>238125</xdr:colOff>
      <xdr:row>39</xdr:row>
      <xdr:rowOff>95123</xdr:rowOff>
    </xdr:to>
    <xdr:sp macro="" textlink="">
      <xdr:nvSpPr>
        <xdr:cNvPr id="748" name="円/楕円 747"/>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79900</xdr:rowOff>
    </xdr:from>
    <xdr:ext cx="249299" cy="259045"/>
    <xdr:sp macro="" textlink="">
      <xdr:nvSpPr>
        <xdr:cNvPr id="749"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164973</xdr:rowOff>
    </xdr:from>
    <xdr:to>
      <xdr:col>31</xdr:col>
      <xdr:colOff>85725</xdr:colOff>
      <xdr:row>39</xdr:row>
      <xdr:rowOff>95123</xdr:rowOff>
    </xdr:to>
    <xdr:sp macro="" textlink="">
      <xdr:nvSpPr>
        <xdr:cNvPr id="750" name="円/楕円 749"/>
        <xdr:cNvSpPr/>
      </xdr:nvSpPr>
      <xdr:spPr>
        <a:xfrm>
          <a:off x="2127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86250</xdr:rowOff>
    </xdr:from>
    <xdr:ext cx="249299" cy="259045"/>
    <xdr:sp macro="" textlink="">
      <xdr:nvSpPr>
        <xdr:cNvPr id="751" name="テキスト ボックス 750"/>
        <xdr:cNvSpPr txBox="1"/>
      </xdr:nvSpPr>
      <xdr:spPr>
        <a:xfrm>
          <a:off x="21198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164973</xdr:rowOff>
    </xdr:from>
    <xdr:to>
      <xdr:col>29</xdr:col>
      <xdr:colOff>568325</xdr:colOff>
      <xdr:row>39</xdr:row>
      <xdr:rowOff>95123</xdr:rowOff>
    </xdr:to>
    <xdr:sp macro="" textlink="">
      <xdr:nvSpPr>
        <xdr:cNvPr id="752" name="円/楕円 751"/>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86250</xdr:rowOff>
    </xdr:from>
    <xdr:ext cx="249299" cy="259045"/>
    <xdr:sp macro="" textlink="">
      <xdr:nvSpPr>
        <xdr:cNvPr id="753" name="テキスト ボックス 752"/>
        <xdr:cNvSpPr txBox="1"/>
      </xdr:nvSpPr>
      <xdr:spPr>
        <a:xfrm>
          <a:off x="20309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164973</xdr:rowOff>
    </xdr:from>
    <xdr:to>
      <xdr:col>28</xdr:col>
      <xdr:colOff>365125</xdr:colOff>
      <xdr:row>39</xdr:row>
      <xdr:rowOff>95123</xdr:rowOff>
    </xdr:to>
    <xdr:sp macro="" textlink="">
      <xdr:nvSpPr>
        <xdr:cNvPr id="754" name="円/楕円 753"/>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86250</xdr:rowOff>
    </xdr:from>
    <xdr:ext cx="249299" cy="259045"/>
    <xdr:sp macro="" textlink="">
      <xdr:nvSpPr>
        <xdr:cNvPr id="755" name="テキスト ボックス 754"/>
        <xdr:cNvSpPr txBox="1"/>
      </xdr:nvSpPr>
      <xdr:spPr>
        <a:xfrm>
          <a:off x="19420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164973</xdr:rowOff>
    </xdr:from>
    <xdr:to>
      <xdr:col>27</xdr:col>
      <xdr:colOff>161925</xdr:colOff>
      <xdr:row>39</xdr:row>
      <xdr:rowOff>95123</xdr:rowOff>
    </xdr:to>
    <xdr:sp macro="" textlink="">
      <xdr:nvSpPr>
        <xdr:cNvPr id="756" name="円/楕円 755"/>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86250</xdr:rowOff>
    </xdr:from>
    <xdr:ext cx="249299" cy="259045"/>
    <xdr:sp macro="" textlink="">
      <xdr:nvSpPr>
        <xdr:cNvPr id="757" name="テキスト ボックス 756"/>
        <xdr:cNvSpPr txBox="1"/>
      </xdr:nvSpPr>
      <xdr:spPr>
        <a:xfrm>
          <a:off x="18531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137323</xdr:rowOff>
    </xdr:from>
    <xdr:to>
      <xdr:col>32</xdr:col>
      <xdr:colOff>187325</xdr:colOff>
      <xdr:row>58</xdr:row>
      <xdr:rowOff>139700</xdr:rowOff>
    </xdr:to>
    <xdr:cxnSp macro="">
      <xdr:nvCxnSpPr>
        <xdr:cNvPr id="784" name="直線コネクタ 783"/>
        <xdr:cNvCxnSpPr/>
      </xdr:nvCxnSpPr>
      <xdr:spPr>
        <a:xfrm>
          <a:off x="21323300" y="10081423"/>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137323</xdr:rowOff>
    </xdr:from>
    <xdr:to>
      <xdr:col>31</xdr:col>
      <xdr:colOff>34925</xdr:colOff>
      <xdr:row>58</xdr:row>
      <xdr:rowOff>138740</xdr:rowOff>
    </xdr:to>
    <xdr:cxnSp macro="">
      <xdr:nvCxnSpPr>
        <xdr:cNvPr id="787" name="直線コネクタ 786"/>
        <xdr:cNvCxnSpPr/>
      </xdr:nvCxnSpPr>
      <xdr:spPr>
        <a:xfrm flipV="1">
          <a:off x="20434300" y="1008142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85339</xdr:rowOff>
    </xdr:from>
    <xdr:to>
      <xdr:col>29</xdr:col>
      <xdr:colOff>517525</xdr:colOff>
      <xdr:row>58</xdr:row>
      <xdr:rowOff>138740</xdr:rowOff>
    </xdr:to>
    <xdr:cxnSp macro="">
      <xdr:nvCxnSpPr>
        <xdr:cNvPr id="790" name="直線コネクタ 789"/>
        <xdr:cNvCxnSpPr/>
      </xdr:nvCxnSpPr>
      <xdr:spPr>
        <a:xfrm>
          <a:off x="19545300" y="10029439"/>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63988</xdr:rowOff>
    </xdr:from>
    <xdr:to>
      <xdr:col>28</xdr:col>
      <xdr:colOff>314325</xdr:colOff>
      <xdr:row>58</xdr:row>
      <xdr:rowOff>85339</xdr:rowOff>
    </xdr:to>
    <xdr:cxnSp macro="">
      <xdr:nvCxnSpPr>
        <xdr:cNvPr id="793" name="直線コネクタ 792"/>
        <xdr:cNvCxnSpPr/>
      </xdr:nvCxnSpPr>
      <xdr:spPr>
        <a:xfrm>
          <a:off x="18656300" y="10008088"/>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86523</xdr:rowOff>
    </xdr:from>
    <xdr:to>
      <xdr:col>31</xdr:col>
      <xdr:colOff>85725</xdr:colOff>
      <xdr:row>59</xdr:row>
      <xdr:rowOff>16673</xdr:rowOff>
    </xdr:to>
    <xdr:sp macro="" textlink="">
      <xdr:nvSpPr>
        <xdr:cNvPr id="805" name="円/楕円 804"/>
        <xdr:cNvSpPr/>
      </xdr:nvSpPr>
      <xdr:spPr>
        <a:xfrm>
          <a:off x="212725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7800</xdr:rowOff>
    </xdr:from>
    <xdr:ext cx="313932" cy="259045"/>
    <xdr:sp macro="" textlink="">
      <xdr:nvSpPr>
        <xdr:cNvPr id="806" name="テキスト ボックス 805"/>
        <xdr:cNvSpPr txBox="1"/>
      </xdr:nvSpPr>
      <xdr:spPr>
        <a:xfrm>
          <a:off x="21166333" y="1012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87940</xdr:rowOff>
    </xdr:from>
    <xdr:to>
      <xdr:col>29</xdr:col>
      <xdr:colOff>568325</xdr:colOff>
      <xdr:row>59</xdr:row>
      <xdr:rowOff>18090</xdr:rowOff>
    </xdr:to>
    <xdr:sp macro="" textlink="">
      <xdr:nvSpPr>
        <xdr:cNvPr id="807" name="円/楕円 806"/>
        <xdr:cNvSpPr/>
      </xdr:nvSpPr>
      <xdr:spPr>
        <a:xfrm>
          <a:off x="20383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9217</xdr:rowOff>
    </xdr:from>
    <xdr:ext cx="313932" cy="259045"/>
    <xdr:sp macro="" textlink="">
      <xdr:nvSpPr>
        <xdr:cNvPr id="808" name="テキスト ボックス 807"/>
        <xdr:cNvSpPr txBox="1"/>
      </xdr:nvSpPr>
      <xdr:spPr>
        <a:xfrm>
          <a:off x="20277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34539</xdr:rowOff>
    </xdr:from>
    <xdr:to>
      <xdr:col>28</xdr:col>
      <xdr:colOff>365125</xdr:colOff>
      <xdr:row>58</xdr:row>
      <xdr:rowOff>136139</xdr:rowOff>
    </xdr:to>
    <xdr:sp macro="" textlink="">
      <xdr:nvSpPr>
        <xdr:cNvPr id="809" name="円/楕円 808"/>
        <xdr:cNvSpPr/>
      </xdr:nvSpPr>
      <xdr:spPr>
        <a:xfrm>
          <a:off x="19494500" y="99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127266</xdr:rowOff>
    </xdr:from>
    <xdr:ext cx="469744" cy="259045"/>
    <xdr:sp macro="" textlink="">
      <xdr:nvSpPr>
        <xdr:cNvPr id="810" name="テキスト ボックス 809"/>
        <xdr:cNvSpPr txBox="1"/>
      </xdr:nvSpPr>
      <xdr:spPr>
        <a:xfrm>
          <a:off x="19310427" y="100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13188</xdr:rowOff>
    </xdr:from>
    <xdr:to>
      <xdr:col>27</xdr:col>
      <xdr:colOff>161925</xdr:colOff>
      <xdr:row>58</xdr:row>
      <xdr:rowOff>114788</xdr:rowOff>
    </xdr:to>
    <xdr:sp macro="" textlink="">
      <xdr:nvSpPr>
        <xdr:cNvPr id="811" name="円/楕円 810"/>
        <xdr:cNvSpPr/>
      </xdr:nvSpPr>
      <xdr:spPr>
        <a:xfrm>
          <a:off x="18605500" y="99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105915</xdr:rowOff>
    </xdr:from>
    <xdr:ext cx="469744" cy="259045"/>
    <xdr:sp macro="" textlink="">
      <xdr:nvSpPr>
        <xdr:cNvPr id="812" name="テキスト ボックス 811"/>
        <xdr:cNvSpPr txBox="1"/>
      </xdr:nvSpPr>
      <xdr:spPr>
        <a:xfrm>
          <a:off x="18421427" y="100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144811</xdr:rowOff>
    </xdr:from>
    <xdr:to>
      <xdr:col>32</xdr:col>
      <xdr:colOff>187325</xdr:colOff>
      <xdr:row>76</xdr:row>
      <xdr:rowOff>150346</xdr:rowOff>
    </xdr:to>
    <xdr:cxnSp macro="">
      <xdr:nvCxnSpPr>
        <xdr:cNvPr id="844" name="直線コネクタ 843"/>
        <xdr:cNvCxnSpPr/>
      </xdr:nvCxnSpPr>
      <xdr:spPr>
        <a:xfrm>
          <a:off x="21323300" y="13175011"/>
          <a:ext cx="8382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144811</xdr:rowOff>
    </xdr:from>
    <xdr:to>
      <xdr:col>31</xdr:col>
      <xdr:colOff>34925</xdr:colOff>
      <xdr:row>77</xdr:row>
      <xdr:rowOff>36406</xdr:rowOff>
    </xdr:to>
    <xdr:cxnSp macro="">
      <xdr:nvCxnSpPr>
        <xdr:cNvPr id="847" name="直線コネクタ 846"/>
        <xdr:cNvCxnSpPr/>
      </xdr:nvCxnSpPr>
      <xdr:spPr>
        <a:xfrm flipV="1">
          <a:off x="20434300" y="13175011"/>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36406</xdr:rowOff>
    </xdr:from>
    <xdr:to>
      <xdr:col>29</xdr:col>
      <xdr:colOff>517525</xdr:colOff>
      <xdr:row>77</xdr:row>
      <xdr:rowOff>62581</xdr:rowOff>
    </xdr:to>
    <xdr:cxnSp macro="">
      <xdr:nvCxnSpPr>
        <xdr:cNvPr id="850" name="直線コネクタ 849"/>
        <xdr:cNvCxnSpPr/>
      </xdr:nvCxnSpPr>
      <xdr:spPr>
        <a:xfrm flipV="1">
          <a:off x="19545300" y="1323805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62581</xdr:rowOff>
    </xdr:from>
    <xdr:to>
      <xdr:col>28</xdr:col>
      <xdr:colOff>314325</xdr:colOff>
      <xdr:row>77</xdr:row>
      <xdr:rowOff>65503</xdr:rowOff>
    </xdr:to>
    <xdr:cxnSp macro="">
      <xdr:nvCxnSpPr>
        <xdr:cNvPr id="853" name="直線コネクタ 852"/>
        <xdr:cNvCxnSpPr/>
      </xdr:nvCxnSpPr>
      <xdr:spPr>
        <a:xfrm flipV="1">
          <a:off x="18656300" y="13264231"/>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99546</xdr:rowOff>
    </xdr:from>
    <xdr:to>
      <xdr:col>32</xdr:col>
      <xdr:colOff>238125</xdr:colOff>
      <xdr:row>77</xdr:row>
      <xdr:rowOff>29696</xdr:rowOff>
    </xdr:to>
    <xdr:sp macro="" textlink="">
      <xdr:nvSpPr>
        <xdr:cNvPr id="863" name="円/楕円 862"/>
        <xdr:cNvSpPr/>
      </xdr:nvSpPr>
      <xdr:spPr>
        <a:xfrm>
          <a:off x="22110700" y="13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77973</xdr:rowOff>
    </xdr:from>
    <xdr:ext cx="534377" cy="259045"/>
    <xdr:sp macro="" textlink="">
      <xdr:nvSpPr>
        <xdr:cNvPr id="864" name="繰出金該当値テキスト"/>
        <xdr:cNvSpPr txBox="1"/>
      </xdr:nvSpPr>
      <xdr:spPr>
        <a:xfrm>
          <a:off x="22212300" y="131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94011</xdr:rowOff>
    </xdr:from>
    <xdr:to>
      <xdr:col>31</xdr:col>
      <xdr:colOff>85725</xdr:colOff>
      <xdr:row>77</xdr:row>
      <xdr:rowOff>24161</xdr:rowOff>
    </xdr:to>
    <xdr:sp macro="" textlink="">
      <xdr:nvSpPr>
        <xdr:cNvPr id="865" name="円/楕円 864"/>
        <xdr:cNvSpPr/>
      </xdr:nvSpPr>
      <xdr:spPr>
        <a:xfrm>
          <a:off x="21272500" y="131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15288</xdr:rowOff>
    </xdr:from>
    <xdr:ext cx="534377" cy="259045"/>
    <xdr:sp macro="" textlink="">
      <xdr:nvSpPr>
        <xdr:cNvPr id="866" name="テキスト ボックス 865"/>
        <xdr:cNvSpPr txBox="1"/>
      </xdr:nvSpPr>
      <xdr:spPr>
        <a:xfrm>
          <a:off x="21056111" y="13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157056</xdr:rowOff>
    </xdr:from>
    <xdr:to>
      <xdr:col>29</xdr:col>
      <xdr:colOff>568325</xdr:colOff>
      <xdr:row>77</xdr:row>
      <xdr:rowOff>87206</xdr:rowOff>
    </xdr:to>
    <xdr:sp macro="" textlink="">
      <xdr:nvSpPr>
        <xdr:cNvPr id="867" name="円/楕円 866"/>
        <xdr:cNvSpPr/>
      </xdr:nvSpPr>
      <xdr:spPr>
        <a:xfrm>
          <a:off x="20383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78333</xdr:rowOff>
    </xdr:from>
    <xdr:ext cx="534377" cy="259045"/>
    <xdr:sp macro="" textlink="">
      <xdr:nvSpPr>
        <xdr:cNvPr id="868" name="テキスト ボックス 867"/>
        <xdr:cNvSpPr txBox="1"/>
      </xdr:nvSpPr>
      <xdr:spPr>
        <a:xfrm>
          <a:off x="20167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11781</xdr:rowOff>
    </xdr:from>
    <xdr:to>
      <xdr:col>28</xdr:col>
      <xdr:colOff>365125</xdr:colOff>
      <xdr:row>77</xdr:row>
      <xdr:rowOff>113381</xdr:rowOff>
    </xdr:to>
    <xdr:sp macro="" textlink="">
      <xdr:nvSpPr>
        <xdr:cNvPr id="869" name="円/楕円 868"/>
        <xdr:cNvSpPr/>
      </xdr:nvSpPr>
      <xdr:spPr>
        <a:xfrm>
          <a:off x="19494500" y="132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104508</xdr:rowOff>
    </xdr:from>
    <xdr:ext cx="534377" cy="259045"/>
    <xdr:sp macro="" textlink="">
      <xdr:nvSpPr>
        <xdr:cNvPr id="870" name="テキスト ボックス 869"/>
        <xdr:cNvSpPr txBox="1"/>
      </xdr:nvSpPr>
      <xdr:spPr>
        <a:xfrm>
          <a:off x="19278111" y="13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14703</xdr:rowOff>
    </xdr:from>
    <xdr:to>
      <xdr:col>27</xdr:col>
      <xdr:colOff>161925</xdr:colOff>
      <xdr:row>77</xdr:row>
      <xdr:rowOff>116303</xdr:rowOff>
    </xdr:to>
    <xdr:sp macro="" textlink="">
      <xdr:nvSpPr>
        <xdr:cNvPr id="871" name="円/楕円 870"/>
        <xdr:cNvSpPr/>
      </xdr:nvSpPr>
      <xdr:spPr>
        <a:xfrm>
          <a:off x="18605500" y="132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107430</xdr:rowOff>
    </xdr:from>
    <xdr:ext cx="534377" cy="259045"/>
    <xdr:sp macro="" textlink="">
      <xdr:nvSpPr>
        <xdr:cNvPr id="872" name="テキスト ボックス 871"/>
        <xdr:cNvSpPr txBox="1"/>
      </xdr:nvSpPr>
      <xdr:spPr>
        <a:xfrm>
          <a:off x="18389111" y="1330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335</a:t>
          </a:r>
          <a:r>
            <a:rPr kumimoji="1" lang="ja-JP" altLang="en-US" sz="1300">
              <a:latin typeface="ＭＳ Ｐゴシック"/>
            </a:rPr>
            <a:t>千円となっている。構成費目である人件費、物件費、維持補修費については、類似団体よりも低く抑えることができている。これは人口に対して行政面積が狭いため、インフラや公共施設の維持管理にかかる経費が類似団体より少ないためだと考えられる。普通建設事業費は、新規・更新ともに大きな事業が完了したため、類似団体より下回った。公債費については、新庁舎建設事業や町道改良工事等の大規模事業の償還が始まるため将来的には増加していくと思われる。今後も安定した財政運営となるよう、個々の事業について必要な改善を行う。</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18,389
17,894
5.18
7,115,685
6,161,884
293,060
4,080,041
7,545,106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94307</xdr:rowOff>
    </xdr:from>
    <xdr:to>
      <xdr:col>6</xdr:col>
      <xdr:colOff>511175</xdr:colOff>
      <xdr:row>38</xdr:row>
      <xdr:rowOff>73733</xdr:rowOff>
    </xdr:to>
    <xdr:cxnSp macro="">
      <xdr:nvCxnSpPr>
        <xdr:cNvPr id="63" name="直線コネクタ 62"/>
        <xdr:cNvCxnSpPr/>
      </xdr:nvCxnSpPr>
      <xdr:spPr>
        <a:xfrm>
          <a:off x="3797300" y="643795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94307</xdr:rowOff>
    </xdr:from>
    <xdr:to>
      <xdr:col>5</xdr:col>
      <xdr:colOff>358775</xdr:colOff>
      <xdr:row>37</xdr:row>
      <xdr:rowOff>168111</xdr:rowOff>
    </xdr:to>
    <xdr:cxnSp macro="">
      <xdr:nvCxnSpPr>
        <xdr:cNvPr id="66" name="直線コネクタ 65"/>
        <xdr:cNvCxnSpPr/>
      </xdr:nvCxnSpPr>
      <xdr:spPr>
        <a:xfrm flipV="1">
          <a:off x="2908300" y="6437957"/>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168111</xdr:rowOff>
    </xdr:from>
    <xdr:to>
      <xdr:col>4</xdr:col>
      <xdr:colOff>155575</xdr:colOff>
      <xdr:row>38</xdr:row>
      <xdr:rowOff>7438</xdr:rowOff>
    </xdr:to>
    <xdr:cxnSp macro="">
      <xdr:nvCxnSpPr>
        <xdr:cNvPr id="69" name="直線コネクタ 68"/>
        <xdr:cNvCxnSpPr/>
      </xdr:nvCxnSpPr>
      <xdr:spPr>
        <a:xfrm flipV="1">
          <a:off x="2019300" y="651176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98552</xdr:rowOff>
    </xdr:from>
    <xdr:to>
      <xdr:col>2</xdr:col>
      <xdr:colOff>638175</xdr:colOff>
      <xdr:row>38</xdr:row>
      <xdr:rowOff>7438</xdr:rowOff>
    </xdr:to>
    <xdr:cxnSp macro="">
      <xdr:nvCxnSpPr>
        <xdr:cNvPr id="72" name="直線コネクタ 71"/>
        <xdr:cNvCxnSpPr/>
      </xdr:nvCxnSpPr>
      <xdr:spPr>
        <a:xfrm>
          <a:off x="1130300" y="6442202"/>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22933</xdr:rowOff>
    </xdr:from>
    <xdr:to>
      <xdr:col>6</xdr:col>
      <xdr:colOff>561975</xdr:colOff>
      <xdr:row>38</xdr:row>
      <xdr:rowOff>124533</xdr:rowOff>
    </xdr:to>
    <xdr:sp macro="" textlink="">
      <xdr:nvSpPr>
        <xdr:cNvPr id="82" name="円/楕円 81"/>
        <xdr:cNvSpPr/>
      </xdr:nvSpPr>
      <xdr:spPr>
        <a:xfrm>
          <a:off x="4584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109310</xdr:rowOff>
    </xdr:from>
    <xdr:ext cx="469744" cy="259045"/>
    <xdr:sp macro="" textlink="">
      <xdr:nvSpPr>
        <xdr:cNvPr id="83" name="議会費該当値テキスト"/>
        <xdr:cNvSpPr txBox="1"/>
      </xdr:nvSpPr>
      <xdr:spPr>
        <a:xfrm>
          <a:off x="4686300" y="645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43507</xdr:rowOff>
    </xdr:from>
    <xdr:to>
      <xdr:col>5</xdr:col>
      <xdr:colOff>409575</xdr:colOff>
      <xdr:row>37</xdr:row>
      <xdr:rowOff>145107</xdr:rowOff>
    </xdr:to>
    <xdr:sp macro="" textlink="">
      <xdr:nvSpPr>
        <xdr:cNvPr id="84" name="円/楕円 83"/>
        <xdr:cNvSpPr/>
      </xdr:nvSpPr>
      <xdr:spPr>
        <a:xfrm>
          <a:off x="3746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136234</xdr:rowOff>
    </xdr:from>
    <xdr:ext cx="469744" cy="259045"/>
    <xdr:sp macro="" textlink="">
      <xdr:nvSpPr>
        <xdr:cNvPr id="85" name="テキスト ボックス 84"/>
        <xdr:cNvSpPr txBox="1"/>
      </xdr:nvSpPr>
      <xdr:spPr>
        <a:xfrm>
          <a:off x="3562427"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117312</xdr:rowOff>
    </xdr:from>
    <xdr:to>
      <xdr:col>4</xdr:col>
      <xdr:colOff>206375</xdr:colOff>
      <xdr:row>38</xdr:row>
      <xdr:rowOff>47462</xdr:rowOff>
    </xdr:to>
    <xdr:sp macro="" textlink="">
      <xdr:nvSpPr>
        <xdr:cNvPr id="86" name="円/楕円 85"/>
        <xdr:cNvSpPr/>
      </xdr:nvSpPr>
      <xdr:spPr>
        <a:xfrm>
          <a:off x="2857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38588</xdr:rowOff>
    </xdr:from>
    <xdr:ext cx="469744" cy="259045"/>
    <xdr:sp macro="" textlink="">
      <xdr:nvSpPr>
        <xdr:cNvPr id="87" name="テキスト ボックス 86"/>
        <xdr:cNvSpPr txBox="1"/>
      </xdr:nvSpPr>
      <xdr:spPr>
        <a:xfrm>
          <a:off x="2673427"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128089</xdr:rowOff>
    </xdr:from>
    <xdr:to>
      <xdr:col>3</xdr:col>
      <xdr:colOff>3175</xdr:colOff>
      <xdr:row>38</xdr:row>
      <xdr:rowOff>58238</xdr:rowOff>
    </xdr:to>
    <xdr:sp macro="" textlink="">
      <xdr:nvSpPr>
        <xdr:cNvPr id="88" name="円/楕円 87"/>
        <xdr:cNvSpPr/>
      </xdr:nvSpPr>
      <xdr:spPr>
        <a:xfrm>
          <a:off x="1968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49365</xdr:rowOff>
    </xdr:from>
    <xdr:ext cx="469744" cy="259045"/>
    <xdr:sp macro="" textlink="">
      <xdr:nvSpPr>
        <xdr:cNvPr id="89" name="テキスト ボックス 88"/>
        <xdr:cNvSpPr txBox="1"/>
      </xdr:nvSpPr>
      <xdr:spPr>
        <a:xfrm>
          <a:off x="1784427" y="65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47752</xdr:rowOff>
    </xdr:from>
    <xdr:to>
      <xdr:col>1</xdr:col>
      <xdr:colOff>485775</xdr:colOff>
      <xdr:row>37</xdr:row>
      <xdr:rowOff>149352</xdr:rowOff>
    </xdr:to>
    <xdr:sp macro="" textlink="">
      <xdr:nvSpPr>
        <xdr:cNvPr id="90" name="円/楕円 89"/>
        <xdr:cNvSpPr/>
      </xdr:nvSpPr>
      <xdr:spPr>
        <a:xfrm>
          <a:off x="1079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140479</xdr:rowOff>
    </xdr:from>
    <xdr:ext cx="469744" cy="259045"/>
    <xdr:sp macro="" textlink="">
      <xdr:nvSpPr>
        <xdr:cNvPr id="91" name="テキスト ボックス 90"/>
        <xdr:cNvSpPr txBox="1"/>
      </xdr:nvSpPr>
      <xdr:spPr>
        <a:xfrm>
          <a:off x="895427"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129305</xdr:rowOff>
    </xdr:from>
    <xdr:to>
      <xdr:col>6</xdr:col>
      <xdr:colOff>511175</xdr:colOff>
      <xdr:row>58</xdr:row>
      <xdr:rowOff>48434</xdr:rowOff>
    </xdr:to>
    <xdr:cxnSp macro="">
      <xdr:nvCxnSpPr>
        <xdr:cNvPr id="123" name="直線コネクタ 122"/>
        <xdr:cNvCxnSpPr/>
      </xdr:nvCxnSpPr>
      <xdr:spPr>
        <a:xfrm>
          <a:off x="3797300" y="9216155"/>
          <a:ext cx="838200" cy="7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129305</xdr:rowOff>
    </xdr:from>
    <xdr:to>
      <xdr:col>5</xdr:col>
      <xdr:colOff>358775</xdr:colOff>
      <xdr:row>55</xdr:row>
      <xdr:rowOff>140810</xdr:rowOff>
    </xdr:to>
    <xdr:cxnSp macro="">
      <xdr:nvCxnSpPr>
        <xdr:cNvPr id="126" name="直線コネクタ 125"/>
        <xdr:cNvCxnSpPr/>
      </xdr:nvCxnSpPr>
      <xdr:spPr>
        <a:xfrm flipV="1">
          <a:off x="2908300" y="9216155"/>
          <a:ext cx="889000" cy="35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140810</xdr:rowOff>
    </xdr:from>
    <xdr:to>
      <xdr:col>4</xdr:col>
      <xdr:colOff>155575</xdr:colOff>
      <xdr:row>58</xdr:row>
      <xdr:rowOff>41293</xdr:rowOff>
    </xdr:to>
    <xdr:cxnSp macro="">
      <xdr:nvCxnSpPr>
        <xdr:cNvPr id="129" name="直線コネクタ 128"/>
        <xdr:cNvCxnSpPr/>
      </xdr:nvCxnSpPr>
      <xdr:spPr>
        <a:xfrm flipV="1">
          <a:off x="2019300" y="9570560"/>
          <a:ext cx="889000" cy="4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41293</xdr:rowOff>
    </xdr:from>
    <xdr:to>
      <xdr:col>2</xdr:col>
      <xdr:colOff>638175</xdr:colOff>
      <xdr:row>58</xdr:row>
      <xdr:rowOff>62891</xdr:rowOff>
    </xdr:to>
    <xdr:cxnSp macro="">
      <xdr:nvCxnSpPr>
        <xdr:cNvPr id="132" name="直線コネクタ 131"/>
        <xdr:cNvCxnSpPr/>
      </xdr:nvCxnSpPr>
      <xdr:spPr>
        <a:xfrm flipV="1">
          <a:off x="1130300" y="9985393"/>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169084</xdr:rowOff>
    </xdr:from>
    <xdr:to>
      <xdr:col>6</xdr:col>
      <xdr:colOff>561975</xdr:colOff>
      <xdr:row>58</xdr:row>
      <xdr:rowOff>99234</xdr:rowOff>
    </xdr:to>
    <xdr:sp macro="" textlink="">
      <xdr:nvSpPr>
        <xdr:cNvPr id="142" name="円/楕円 141"/>
        <xdr:cNvSpPr/>
      </xdr:nvSpPr>
      <xdr:spPr>
        <a:xfrm>
          <a:off x="4584700" y="99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147511</xdr:rowOff>
    </xdr:from>
    <xdr:ext cx="534377" cy="259045"/>
    <xdr:sp macro="" textlink="">
      <xdr:nvSpPr>
        <xdr:cNvPr id="143" name="総務費該当値テキスト"/>
        <xdr:cNvSpPr txBox="1"/>
      </xdr:nvSpPr>
      <xdr:spPr>
        <a:xfrm>
          <a:off x="4686300" y="992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78505</xdr:rowOff>
    </xdr:from>
    <xdr:to>
      <xdr:col>5</xdr:col>
      <xdr:colOff>409575</xdr:colOff>
      <xdr:row>54</xdr:row>
      <xdr:rowOff>8655</xdr:rowOff>
    </xdr:to>
    <xdr:sp macro="" textlink="">
      <xdr:nvSpPr>
        <xdr:cNvPr id="144" name="円/楕円 143"/>
        <xdr:cNvSpPr/>
      </xdr:nvSpPr>
      <xdr:spPr>
        <a:xfrm>
          <a:off x="3746500" y="9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25182</xdr:rowOff>
    </xdr:from>
    <xdr:ext cx="599010" cy="259045"/>
    <xdr:sp macro="" textlink="">
      <xdr:nvSpPr>
        <xdr:cNvPr id="145" name="テキスト ボックス 144"/>
        <xdr:cNvSpPr txBox="1"/>
      </xdr:nvSpPr>
      <xdr:spPr>
        <a:xfrm>
          <a:off x="3497794" y="89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90010</xdr:rowOff>
    </xdr:from>
    <xdr:to>
      <xdr:col>4</xdr:col>
      <xdr:colOff>206375</xdr:colOff>
      <xdr:row>56</xdr:row>
      <xdr:rowOff>20160</xdr:rowOff>
    </xdr:to>
    <xdr:sp macro="" textlink="">
      <xdr:nvSpPr>
        <xdr:cNvPr id="146" name="円/楕円 145"/>
        <xdr:cNvSpPr/>
      </xdr:nvSpPr>
      <xdr:spPr>
        <a:xfrm>
          <a:off x="2857500" y="95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36687</xdr:rowOff>
    </xdr:from>
    <xdr:ext cx="534377" cy="259045"/>
    <xdr:sp macro="" textlink="">
      <xdr:nvSpPr>
        <xdr:cNvPr id="147" name="テキスト ボックス 146"/>
        <xdr:cNvSpPr txBox="1"/>
      </xdr:nvSpPr>
      <xdr:spPr>
        <a:xfrm>
          <a:off x="2641111" y="92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161943</xdr:rowOff>
    </xdr:from>
    <xdr:to>
      <xdr:col>3</xdr:col>
      <xdr:colOff>3175</xdr:colOff>
      <xdr:row>58</xdr:row>
      <xdr:rowOff>92093</xdr:rowOff>
    </xdr:to>
    <xdr:sp macro="" textlink="">
      <xdr:nvSpPr>
        <xdr:cNvPr id="148" name="円/楕円 147"/>
        <xdr:cNvSpPr/>
      </xdr:nvSpPr>
      <xdr:spPr>
        <a:xfrm>
          <a:off x="196850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83220</xdr:rowOff>
    </xdr:from>
    <xdr:ext cx="534377" cy="259045"/>
    <xdr:sp macro="" textlink="">
      <xdr:nvSpPr>
        <xdr:cNvPr id="149" name="テキスト ボックス 148"/>
        <xdr:cNvSpPr txBox="1"/>
      </xdr:nvSpPr>
      <xdr:spPr>
        <a:xfrm>
          <a:off x="1752111" y="100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12091</xdr:rowOff>
    </xdr:from>
    <xdr:to>
      <xdr:col>1</xdr:col>
      <xdr:colOff>485775</xdr:colOff>
      <xdr:row>58</xdr:row>
      <xdr:rowOff>113691</xdr:rowOff>
    </xdr:to>
    <xdr:sp macro="" textlink="">
      <xdr:nvSpPr>
        <xdr:cNvPr id="150" name="円/楕円 149"/>
        <xdr:cNvSpPr/>
      </xdr:nvSpPr>
      <xdr:spPr>
        <a:xfrm>
          <a:off x="1079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104818</xdr:rowOff>
    </xdr:from>
    <xdr:ext cx="534377" cy="259045"/>
    <xdr:sp macro="" textlink="">
      <xdr:nvSpPr>
        <xdr:cNvPr id="151" name="テキスト ボックス 150"/>
        <xdr:cNvSpPr txBox="1"/>
      </xdr:nvSpPr>
      <xdr:spPr>
        <a:xfrm>
          <a:off x="863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31356</xdr:rowOff>
    </xdr:from>
    <xdr:to>
      <xdr:col>6</xdr:col>
      <xdr:colOff>511175</xdr:colOff>
      <xdr:row>77</xdr:row>
      <xdr:rowOff>89725</xdr:rowOff>
    </xdr:to>
    <xdr:cxnSp macro="">
      <xdr:nvCxnSpPr>
        <xdr:cNvPr id="181" name="直線コネクタ 180"/>
        <xdr:cNvCxnSpPr/>
      </xdr:nvCxnSpPr>
      <xdr:spPr>
        <a:xfrm flipV="1">
          <a:off x="3797300" y="13233006"/>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89725</xdr:rowOff>
    </xdr:from>
    <xdr:to>
      <xdr:col>5</xdr:col>
      <xdr:colOff>358775</xdr:colOff>
      <xdr:row>77</xdr:row>
      <xdr:rowOff>96038</xdr:rowOff>
    </xdr:to>
    <xdr:cxnSp macro="">
      <xdr:nvCxnSpPr>
        <xdr:cNvPr id="184" name="直線コネクタ 183"/>
        <xdr:cNvCxnSpPr/>
      </xdr:nvCxnSpPr>
      <xdr:spPr>
        <a:xfrm flipV="1">
          <a:off x="2908300" y="13291375"/>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96038</xdr:rowOff>
    </xdr:from>
    <xdr:to>
      <xdr:col>4</xdr:col>
      <xdr:colOff>155575</xdr:colOff>
      <xdr:row>77</xdr:row>
      <xdr:rowOff>123800</xdr:rowOff>
    </xdr:to>
    <xdr:cxnSp macro="">
      <xdr:nvCxnSpPr>
        <xdr:cNvPr id="187" name="直線コネクタ 186"/>
        <xdr:cNvCxnSpPr/>
      </xdr:nvCxnSpPr>
      <xdr:spPr>
        <a:xfrm flipV="1">
          <a:off x="2019300" y="13297688"/>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123800</xdr:rowOff>
    </xdr:from>
    <xdr:to>
      <xdr:col>2</xdr:col>
      <xdr:colOff>638175</xdr:colOff>
      <xdr:row>78</xdr:row>
      <xdr:rowOff>124588</xdr:rowOff>
    </xdr:to>
    <xdr:cxnSp macro="">
      <xdr:nvCxnSpPr>
        <xdr:cNvPr id="190" name="直線コネクタ 189"/>
        <xdr:cNvCxnSpPr/>
      </xdr:nvCxnSpPr>
      <xdr:spPr>
        <a:xfrm flipV="1">
          <a:off x="1130300" y="13325450"/>
          <a:ext cx="889000" cy="1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152006</xdr:rowOff>
    </xdr:from>
    <xdr:to>
      <xdr:col>6</xdr:col>
      <xdr:colOff>561975</xdr:colOff>
      <xdr:row>77</xdr:row>
      <xdr:rowOff>82156</xdr:rowOff>
    </xdr:to>
    <xdr:sp macro="" textlink="">
      <xdr:nvSpPr>
        <xdr:cNvPr id="200" name="円/楕円 199"/>
        <xdr:cNvSpPr/>
      </xdr:nvSpPr>
      <xdr:spPr>
        <a:xfrm>
          <a:off x="4584700" y="131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130433</xdr:rowOff>
    </xdr:from>
    <xdr:ext cx="599010" cy="259045"/>
    <xdr:sp macro="" textlink="">
      <xdr:nvSpPr>
        <xdr:cNvPr id="201" name="民生費該当値テキスト"/>
        <xdr:cNvSpPr txBox="1"/>
      </xdr:nvSpPr>
      <xdr:spPr>
        <a:xfrm>
          <a:off x="4686300" y="131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38925</xdr:rowOff>
    </xdr:from>
    <xdr:to>
      <xdr:col>5</xdr:col>
      <xdr:colOff>409575</xdr:colOff>
      <xdr:row>77</xdr:row>
      <xdr:rowOff>140525</xdr:rowOff>
    </xdr:to>
    <xdr:sp macro="" textlink="">
      <xdr:nvSpPr>
        <xdr:cNvPr id="202" name="円/楕円 201"/>
        <xdr:cNvSpPr/>
      </xdr:nvSpPr>
      <xdr:spPr>
        <a:xfrm>
          <a:off x="3746500" y="132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131652</xdr:rowOff>
    </xdr:from>
    <xdr:ext cx="599010" cy="259045"/>
    <xdr:sp macro="" textlink="">
      <xdr:nvSpPr>
        <xdr:cNvPr id="203" name="テキスト ボックス 202"/>
        <xdr:cNvSpPr txBox="1"/>
      </xdr:nvSpPr>
      <xdr:spPr>
        <a:xfrm>
          <a:off x="3497794" y="1333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45238</xdr:rowOff>
    </xdr:from>
    <xdr:to>
      <xdr:col>4</xdr:col>
      <xdr:colOff>206375</xdr:colOff>
      <xdr:row>77</xdr:row>
      <xdr:rowOff>146838</xdr:rowOff>
    </xdr:to>
    <xdr:sp macro="" textlink="">
      <xdr:nvSpPr>
        <xdr:cNvPr id="204" name="円/楕円 203"/>
        <xdr:cNvSpPr/>
      </xdr:nvSpPr>
      <xdr:spPr>
        <a:xfrm>
          <a:off x="2857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137965</xdr:rowOff>
    </xdr:from>
    <xdr:ext cx="599010" cy="259045"/>
    <xdr:sp macro="" textlink="">
      <xdr:nvSpPr>
        <xdr:cNvPr id="205" name="テキスト ボックス 204"/>
        <xdr:cNvSpPr txBox="1"/>
      </xdr:nvSpPr>
      <xdr:spPr>
        <a:xfrm>
          <a:off x="2608794" y="133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73000</xdr:rowOff>
    </xdr:from>
    <xdr:to>
      <xdr:col>3</xdr:col>
      <xdr:colOff>3175</xdr:colOff>
      <xdr:row>78</xdr:row>
      <xdr:rowOff>3150</xdr:rowOff>
    </xdr:to>
    <xdr:sp macro="" textlink="">
      <xdr:nvSpPr>
        <xdr:cNvPr id="206" name="円/楕円 205"/>
        <xdr:cNvSpPr/>
      </xdr:nvSpPr>
      <xdr:spPr>
        <a:xfrm>
          <a:off x="1968500" y="132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165727</xdr:rowOff>
    </xdr:from>
    <xdr:ext cx="599010" cy="259045"/>
    <xdr:sp macro="" textlink="">
      <xdr:nvSpPr>
        <xdr:cNvPr id="207" name="テキスト ボックス 206"/>
        <xdr:cNvSpPr txBox="1"/>
      </xdr:nvSpPr>
      <xdr:spPr>
        <a:xfrm>
          <a:off x="1719794" y="133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73788</xdr:rowOff>
    </xdr:from>
    <xdr:to>
      <xdr:col>1</xdr:col>
      <xdr:colOff>485775</xdr:colOff>
      <xdr:row>79</xdr:row>
      <xdr:rowOff>3938</xdr:rowOff>
    </xdr:to>
    <xdr:sp macro="" textlink="">
      <xdr:nvSpPr>
        <xdr:cNvPr id="208" name="円/楕円 207"/>
        <xdr:cNvSpPr/>
      </xdr:nvSpPr>
      <xdr:spPr>
        <a:xfrm>
          <a:off x="1079500" y="134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166515</xdr:rowOff>
    </xdr:from>
    <xdr:ext cx="534377" cy="259045"/>
    <xdr:sp macro="" textlink="">
      <xdr:nvSpPr>
        <xdr:cNvPr id="209" name="テキスト ボックス 208"/>
        <xdr:cNvSpPr txBox="1"/>
      </xdr:nvSpPr>
      <xdr:spPr>
        <a:xfrm>
          <a:off x="863111" y="13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115018</xdr:rowOff>
    </xdr:from>
    <xdr:to>
      <xdr:col>6</xdr:col>
      <xdr:colOff>511175</xdr:colOff>
      <xdr:row>98</xdr:row>
      <xdr:rowOff>118179</xdr:rowOff>
    </xdr:to>
    <xdr:cxnSp macro="">
      <xdr:nvCxnSpPr>
        <xdr:cNvPr id="240" name="直線コネクタ 239"/>
        <xdr:cNvCxnSpPr/>
      </xdr:nvCxnSpPr>
      <xdr:spPr>
        <a:xfrm flipV="1">
          <a:off x="3797300" y="16917118"/>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118179</xdr:rowOff>
    </xdr:from>
    <xdr:to>
      <xdr:col>5</xdr:col>
      <xdr:colOff>358775</xdr:colOff>
      <xdr:row>98</xdr:row>
      <xdr:rowOff>123365</xdr:rowOff>
    </xdr:to>
    <xdr:cxnSp macro="">
      <xdr:nvCxnSpPr>
        <xdr:cNvPr id="243" name="直線コネクタ 242"/>
        <xdr:cNvCxnSpPr/>
      </xdr:nvCxnSpPr>
      <xdr:spPr>
        <a:xfrm flipV="1">
          <a:off x="2908300" y="1692027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123365</xdr:rowOff>
    </xdr:from>
    <xdr:to>
      <xdr:col>4</xdr:col>
      <xdr:colOff>155575</xdr:colOff>
      <xdr:row>98</xdr:row>
      <xdr:rowOff>126898</xdr:rowOff>
    </xdr:to>
    <xdr:cxnSp macro="">
      <xdr:nvCxnSpPr>
        <xdr:cNvPr id="246" name="直線コネクタ 245"/>
        <xdr:cNvCxnSpPr/>
      </xdr:nvCxnSpPr>
      <xdr:spPr>
        <a:xfrm flipV="1">
          <a:off x="2019300" y="16925465"/>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125070</xdr:rowOff>
    </xdr:from>
    <xdr:to>
      <xdr:col>2</xdr:col>
      <xdr:colOff>638175</xdr:colOff>
      <xdr:row>98</xdr:row>
      <xdr:rowOff>126898</xdr:rowOff>
    </xdr:to>
    <xdr:cxnSp macro="">
      <xdr:nvCxnSpPr>
        <xdr:cNvPr id="249" name="直線コネクタ 248"/>
        <xdr:cNvCxnSpPr/>
      </xdr:nvCxnSpPr>
      <xdr:spPr>
        <a:xfrm>
          <a:off x="1130300" y="169271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64218</xdr:rowOff>
    </xdr:from>
    <xdr:to>
      <xdr:col>6</xdr:col>
      <xdr:colOff>561975</xdr:colOff>
      <xdr:row>98</xdr:row>
      <xdr:rowOff>165818</xdr:rowOff>
    </xdr:to>
    <xdr:sp macro="" textlink="">
      <xdr:nvSpPr>
        <xdr:cNvPr id="259" name="円/楕円 258"/>
        <xdr:cNvSpPr/>
      </xdr:nvSpPr>
      <xdr:spPr>
        <a:xfrm>
          <a:off x="4584700" y="168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150595</xdr:rowOff>
    </xdr:from>
    <xdr:ext cx="534377" cy="259045"/>
    <xdr:sp macro="" textlink="">
      <xdr:nvSpPr>
        <xdr:cNvPr id="260" name="衛生費該当値テキスト"/>
        <xdr:cNvSpPr txBox="1"/>
      </xdr:nvSpPr>
      <xdr:spPr>
        <a:xfrm>
          <a:off x="4686300" y="167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67379</xdr:rowOff>
    </xdr:from>
    <xdr:to>
      <xdr:col>5</xdr:col>
      <xdr:colOff>409575</xdr:colOff>
      <xdr:row>98</xdr:row>
      <xdr:rowOff>168979</xdr:rowOff>
    </xdr:to>
    <xdr:sp macro="" textlink="">
      <xdr:nvSpPr>
        <xdr:cNvPr id="261" name="円/楕円 260"/>
        <xdr:cNvSpPr/>
      </xdr:nvSpPr>
      <xdr:spPr>
        <a:xfrm>
          <a:off x="37465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160106</xdr:rowOff>
    </xdr:from>
    <xdr:ext cx="534377" cy="259045"/>
    <xdr:sp macro="" textlink="">
      <xdr:nvSpPr>
        <xdr:cNvPr id="262" name="テキスト ボックス 261"/>
        <xdr:cNvSpPr txBox="1"/>
      </xdr:nvSpPr>
      <xdr:spPr>
        <a:xfrm>
          <a:off x="3530111" y="16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72565</xdr:rowOff>
    </xdr:from>
    <xdr:to>
      <xdr:col>4</xdr:col>
      <xdr:colOff>206375</xdr:colOff>
      <xdr:row>99</xdr:row>
      <xdr:rowOff>2715</xdr:rowOff>
    </xdr:to>
    <xdr:sp macro="" textlink="">
      <xdr:nvSpPr>
        <xdr:cNvPr id="263" name="円/楕円 262"/>
        <xdr:cNvSpPr/>
      </xdr:nvSpPr>
      <xdr:spPr>
        <a:xfrm>
          <a:off x="2857500" y="168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165292</xdr:rowOff>
    </xdr:from>
    <xdr:ext cx="534377" cy="259045"/>
    <xdr:sp macro="" textlink="">
      <xdr:nvSpPr>
        <xdr:cNvPr id="264" name="テキスト ボックス 263"/>
        <xdr:cNvSpPr txBox="1"/>
      </xdr:nvSpPr>
      <xdr:spPr>
        <a:xfrm>
          <a:off x="2641111" y="169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76098</xdr:rowOff>
    </xdr:from>
    <xdr:to>
      <xdr:col>3</xdr:col>
      <xdr:colOff>3175</xdr:colOff>
      <xdr:row>99</xdr:row>
      <xdr:rowOff>6248</xdr:rowOff>
    </xdr:to>
    <xdr:sp macro="" textlink="">
      <xdr:nvSpPr>
        <xdr:cNvPr id="265" name="円/楕円 264"/>
        <xdr:cNvSpPr/>
      </xdr:nvSpPr>
      <xdr:spPr>
        <a:xfrm>
          <a:off x="19685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168825</xdr:rowOff>
    </xdr:from>
    <xdr:ext cx="534377" cy="259045"/>
    <xdr:sp macro="" textlink="">
      <xdr:nvSpPr>
        <xdr:cNvPr id="266" name="テキスト ボックス 265"/>
        <xdr:cNvSpPr txBox="1"/>
      </xdr:nvSpPr>
      <xdr:spPr>
        <a:xfrm>
          <a:off x="1752111" y="169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74270</xdr:rowOff>
    </xdr:from>
    <xdr:to>
      <xdr:col>1</xdr:col>
      <xdr:colOff>485775</xdr:colOff>
      <xdr:row>99</xdr:row>
      <xdr:rowOff>4420</xdr:rowOff>
    </xdr:to>
    <xdr:sp macro="" textlink="">
      <xdr:nvSpPr>
        <xdr:cNvPr id="267" name="円/楕円 266"/>
        <xdr:cNvSpPr/>
      </xdr:nvSpPr>
      <xdr:spPr>
        <a:xfrm>
          <a:off x="1079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166997</xdr:rowOff>
    </xdr:from>
    <xdr:ext cx="534377" cy="259045"/>
    <xdr:sp macro="" textlink="">
      <xdr:nvSpPr>
        <xdr:cNvPr id="268" name="テキスト ボックス 267"/>
        <xdr:cNvSpPr txBox="1"/>
      </xdr:nvSpPr>
      <xdr:spPr>
        <a:xfrm>
          <a:off x="863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16256</xdr:rowOff>
    </xdr:from>
    <xdr:to>
      <xdr:col>15</xdr:col>
      <xdr:colOff>180975</xdr:colOff>
      <xdr:row>38</xdr:row>
      <xdr:rowOff>24747</xdr:rowOff>
    </xdr:to>
    <xdr:cxnSp macro="">
      <xdr:nvCxnSpPr>
        <xdr:cNvPr id="299" name="直線コネクタ 298"/>
        <xdr:cNvCxnSpPr/>
      </xdr:nvCxnSpPr>
      <xdr:spPr>
        <a:xfrm flipV="1">
          <a:off x="9639300" y="653135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24747</xdr:rowOff>
    </xdr:from>
    <xdr:to>
      <xdr:col>14</xdr:col>
      <xdr:colOff>28575</xdr:colOff>
      <xdr:row>38</xdr:row>
      <xdr:rowOff>37483</xdr:rowOff>
    </xdr:to>
    <xdr:cxnSp macro="">
      <xdr:nvCxnSpPr>
        <xdr:cNvPr id="302" name="直線コネクタ 301"/>
        <xdr:cNvCxnSpPr/>
      </xdr:nvCxnSpPr>
      <xdr:spPr>
        <a:xfrm flipV="1">
          <a:off x="8750300" y="653984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37483</xdr:rowOff>
    </xdr:from>
    <xdr:to>
      <xdr:col>12</xdr:col>
      <xdr:colOff>511175</xdr:colOff>
      <xdr:row>38</xdr:row>
      <xdr:rowOff>38136</xdr:rowOff>
    </xdr:to>
    <xdr:cxnSp macro="">
      <xdr:nvCxnSpPr>
        <xdr:cNvPr id="305" name="直線コネクタ 304"/>
        <xdr:cNvCxnSpPr/>
      </xdr:nvCxnSpPr>
      <xdr:spPr>
        <a:xfrm flipV="1">
          <a:off x="7861300" y="65525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76998</xdr:rowOff>
    </xdr:from>
    <xdr:to>
      <xdr:col>11</xdr:col>
      <xdr:colOff>307975</xdr:colOff>
      <xdr:row>38</xdr:row>
      <xdr:rowOff>38136</xdr:rowOff>
    </xdr:to>
    <xdr:cxnSp macro="">
      <xdr:nvCxnSpPr>
        <xdr:cNvPr id="308" name="直線コネクタ 307"/>
        <xdr:cNvCxnSpPr/>
      </xdr:nvCxnSpPr>
      <xdr:spPr>
        <a:xfrm>
          <a:off x="6972300" y="624919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136906</xdr:rowOff>
    </xdr:from>
    <xdr:to>
      <xdr:col>15</xdr:col>
      <xdr:colOff>231775</xdr:colOff>
      <xdr:row>38</xdr:row>
      <xdr:rowOff>67056</xdr:rowOff>
    </xdr:to>
    <xdr:sp macro="" textlink="">
      <xdr:nvSpPr>
        <xdr:cNvPr id="318" name="円/楕円 317"/>
        <xdr:cNvSpPr/>
      </xdr:nvSpPr>
      <xdr:spPr>
        <a:xfrm>
          <a:off x="10426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159783</xdr:rowOff>
    </xdr:from>
    <xdr:ext cx="378565" cy="259045"/>
    <xdr:sp macro="" textlink="">
      <xdr:nvSpPr>
        <xdr:cNvPr id="319" name="労働費該当値テキスト"/>
        <xdr:cNvSpPr txBox="1"/>
      </xdr:nvSpPr>
      <xdr:spPr>
        <a:xfrm>
          <a:off x="10528300"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145397</xdr:rowOff>
    </xdr:from>
    <xdr:to>
      <xdr:col>14</xdr:col>
      <xdr:colOff>79375</xdr:colOff>
      <xdr:row>38</xdr:row>
      <xdr:rowOff>75547</xdr:rowOff>
    </xdr:to>
    <xdr:sp macro="" textlink="">
      <xdr:nvSpPr>
        <xdr:cNvPr id="320" name="円/楕円 319"/>
        <xdr:cNvSpPr/>
      </xdr:nvSpPr>
      <xdr:spPr>
        <a:xfrm>
          <a:off x="9588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92074</xdr:rowOff>
    </xdr:from>
    <xdr:ext cx="378565" cy="259045"/>
    <xdr:sp macro="" textlink="">
      <xdr:nvSpPr>
        <xdr:cNvPr id="321" name="テキスト ボックス 320"/>
        <xdr:cNvSpPr txBox="1"/>
      </xdr:nvSpPr>
      <xdr:spPr>
        <a:xfrm>
          <a:off x="9450017" y="626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158133</xdr:rowOff>
    </xdr:from>
    <xdr:to>
      <xdr:col>12</xdr:col>
      <xdr:colOff>561975</xdr:colOff>
      <xdr:row>38</xdr:row>
      <xdr:rowOff>88283</xdr:rowOff>
    </xdr:to>
    <xdr:sp macro="" textlink="">
      <xdr:nvSpPr>
        <xdr:cNvPr id="322" name="円/楕円 321"/>
        <xdr:cNvSpPr/>
      </xdr:nvSpPr>
      <xdr:spPr>
        <a:xfrm>
          <a:off x="8699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79410</xdr:rowOff>
    </xdr:from>
    <xdr:ext cx="378565" cy="259045"/>
    <xdr:sp macro="" textlink="">
      <xdr:nvSpPr>
        <xdr:cNvPr id="323" name="テキスト ボックス 322"/>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158786</xdr:rowOff>
    </xdr:from>
    <xdr:to>
      <xdr:col>11</xdr:col>
      <xdr:colOff>358775</xdr:colOff>
      <xdr:row>38</xdr:row>
      <xdr:rowOff>88936</xdr:rowOff>
    </xdr:to>
    <xdr:sp macro="" textlink="">
      <xdr:nvSpPr>
        <xdr:cNvPr id="324" name="円/楕円 323"/>
        <xdr:cNvSpPr/>
      </xdr:nvSpPr>
      <xdr:spPr>
        <a:xfrm>
          <a:off x="7810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80063</xdr:rowOff>
    </xdr:from>
    <xdr:ext cx="378565" cy="259045"/>
    <xdr:sp macro="" textlink="">
      <xdr:nvSpPr>
        <xdr:cNvPr id="325" name="テキスト ボックス 324"/>
        <xdr:cNvSpPr txBox="1"/>
      </xdr:nvSpPr>
      <xdr:spPr>
        <a:xfrm>
          <a:off x="7672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26198</xdr:rowOff>
    </xdr:from>
    <xdr:to>
      <xdr:col>10</xdr:col>
      <xdr:colOff>155575</xdr:colOff>
      <xdr:row>36</xdr:row>
      <xdr:rowOff>127798</xdr:rowOff>
    </xdr:to>
    <xdr:sp macro="" textlink="">
      <xdr:nvSpPr>
        <xdr:cNvPr id="326" name="円/楕円 325"/>
        <xdr:cNvSpPr/>
      </xdr:nvSpPr>
      <xdr:spPr>
        <a:xfrm>
          <a:off x="6921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118925</xdr:rowOff>
    </xdr:from>
    <xdr:ext cx="469744" cy="259045"/>
    <xdr:sp macro="" textlink="">
      <xdr:nvSpPr>
        <xdr:cNvPr id="327" name="テキスト ボックス 326"/>
        <xdr:cNvSpPr txBox="1"/>
      </xdr:nvSpPr>
      <xdr:spPr>
        <a:xfrm>
          <a:off x="6737427"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20434</xdr:rowOff>
    </xdr:from>
    <xdr:to>
      <xdr:col>15</xdr:col>
      <xdr:colOff>180975</xdr:colOff>
      <xdr:row>59</xdr:row>
      <xdr:rowOff>29870</xdr:rowOff>
    </xdr:to>
    <xdr:cxnSp macro="">
      <xdr:nvCxnSpPr>
        <xdr:cNvPr id="356" name="直線コネクタ 355"/>
        <xdr:cNvCxnSpPr/>
      </xdr:nvCxnSpPr>
      <xdr:spPr>
        <a:xfrm flipV="1">
          <a:off x="9639300" y="10135984"/>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26797</xdr:rowOff>
    </xdr:from>
    <xdr:to>
      <xdr:col>14</xdr:col>
      <xdr:colOff>28575</xdr:colOff>
      <xdr:row>59</xdr:row>
      <xdr:rowOff>29870</xdr:rowOff>
    </xdr:to>
    <xdr:cxnSp macro="">
      <xdr:nvCxnSpPr>
        <xdr:cNvPr id="359" name="直線コネクタ 358"/>
        <xdr:cNvCxnSpPr/>
      </xdr:nvCxnSpPr>
      <xdr:spPr>
        <a:xfrm>
          <a:off x="8750300" y="1014234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26797</xdr:rowOff>
    </xdr:from>
    <xdr:to>
      <xdr:col>12</xdr:col>
      <xdr:colOff>511175</xdr:colOff>
      <xdr:row>59</xdr:row>
      <xdr:rowOff>26924</xdr:rowOff>
    </xdr:to>
    <xdr:cxnSp macro="">
      <xdr:nvCxnSpPr>
        <xdr:cNvPr id="362" name="直線コネクタ 361"/>
        <xdr:cNvCxnSpPr/>
      </xdr:nvCxnSpPr>
      <xdr:spPr>
        <a:xfrm flipV="1">
          <a:off x="7861300" y="1014234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24562</xdr:rowOff>
    </xdr:from>
    <xdr:to>
      <xdr:col>11</xdr:col>
      <xdr:colOff>307975</xdr:colOff>
      <xdr:row>59</xdr:row>
      <xdr:rowOff>26924</xdr:rowOff>
    </xdr:to>
    <xdr:cxnSp macro="">
      <xdr:nvCxnSpPr>
        <xdr:cNvPr id="365" name="直線コネクタ 364"/>
        <xdr:cNvCxnSpPr/>
      </xdr:nvCxnSpPr>
      <xdr:spPr>
        <a:xfrm>
          <a:off x="6972300" y="1014011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141084</xdr:rowOff>
    </xdr:from>
    <xdr:to>
      <xdr:col>15</xdr:col>
      <xdr:colOff>231775</xdr:colOff>
      <xdr:row>59</xdr:row>
      <xdr:rowOff>71234</xdr:rowOff>
    </xdr:to>
    <xdr:sp macro="" textlink="">
      <xdr:nvSpPr>
        <xdr:cNvPr id="375" name="円/楕円 374"/>
        <xdr:cNvSpPr/>
      </xdr:nvSpPr>
      <xdr:spPr>
        <a:xfrm>
          <a:off x="10426700" y="10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56011</xdr:rowOff>
    </xdr:from>
    <xdr:ext cx="469744" cy="259045"/>
    <xdr:sp macro="" textlink="">
      <xdr:nvSpPr>
        <xdr:cNvPr id="376" name="農林水産業費該当値テキスト"/>
        <xdr:cNvSpPr txBox="1"/>
      </xdr:nvSpPr>
      <xdr:spPr>
        <a:xfrm>
          <a:off x="10528300"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150520</xdr:rowOff>
    </xdr:from>
    <xdr:to>
      <xdr:col>14</xdr:col>
      <xdr:colOff>79375</xdr:colOff>
      <xdr:row>59</xdr:row>
      <xdr:rowOff>80670</xdr:rowOff>
    </xdr:to>
    <xdr:sp macro="" textlink="">
      <xdr:nvSpPr>
        <xdr:cNvPr id="377" name="円/楕円 376"/>
        <xdr:cNvSpPr/>
      </xdr:nvSpPr>
      <xdr:spPr>
        <a:xfrm>
          <a:off x="9588500" y="10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71797</xdr:rowOff>
    </xdr:from>
    <xdr:ext cx="469744" cy="259045"/>
    <xdr:sp macro="" textlink="">
      <xdr:nvSpPr>
        <xdr:cNvPr id="378" name="テキスト ボックス 377"/>
        <xdr:cNvSpPr txBox="1"/>
      </xdr:nvSpPr>
      <xdr:spPr>
        <a:xfrm>
          <a:off x="9404427" y="101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147447</xdr:rowOff>
    </xdr:from>
    <xdr:to>
      <xdr:col>12</xdr:col>
      <xdr:colOff>561975</xdr:colOff>
      <xdr:row>59</xdr:row>
      <xdr:rowOff>77597</xdr:rowOff>
    </xdr:to>
    <xdr:sp macro="" textlink="">
      <xdr:nvSpPr>
        <xdr:cNvPr id="379" name="円/楕円 378"/>
        <xdr:cNvSpPr/>
      </xdr:nvSpPr>
      <xdr:spPr>
        <a:xfrm>
          <a:off x="8699500" y="100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68724</xdr:rowOff>
    </xdr:from>
    <xdr:ext cx="469744" cy="259045"/>
    <xdr:sp macro="" textlink="">
      <xdr:nvSpPr>
        <xdr:cNvPr id="380" name="テキスト ボックス 379"/>
        <xdr:cNvSpPr txBox="1"/>
      </xdr:nvSpPr>
      <xdr:spPr>
        <a:xfrm>
          <a:off x="8515427" y="1018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147574</xdr:rowOff>
    </xdr:from>
    <xdr:to>
      <xdr:col>11</xdr:col>
      <xdr:colOff>358775</xdr:colOff>
      <xdr:row>59</xdr:row>
      <xdr:rowOff>77724</xdr:rowOff>
    </xdr:to>
    <xdr:sp macro="" textlink="">
      <xdr:nvSpPr>
        <xdr:cNvPr id="381" name="円/楕円 380"/>
        <xdr:cNvSpPr/>
      </xdr:nvSpPr>
      <xdr:spPr>
        <a:xfrm>
          <a:off x="7810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68851</xdr:rowOff>
    </xdr:from>
    <xdr:ext cx="469744" cy="259045"/>
    <xdr:sp macro="" textlink="">
      <xdr:nvSpPr>
        <xdr:cNvPr id="382" name="テキスト ボックス 381"/>
        <xdr:cNvSpPr txBox="1"/>
      </xdr:nvSpPr>
      <xdr:spPr>
        <a:xfrm>
          <a:off x="7626427" y="1018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145212</xdr:rowOff>
    </xdr:from>
    <xdr:to>
      <xdr:col>10</xdr:col>
      <xdr:colOff>155575</xdr:colOff>
      <xdr:row>59</xdr:row>
      <xdr:rowOff>75362</xdr:rowOff>
    </xdr:to>
    <xdr:sp macro="" textlink="">
      <xdr:nvSpPr>
        <xdr:cNvPr id="383" name="円/楕円 382"/>
        <xdr:cNvSpPr/>
      </xdr:nvSpPr>
      <xdr:spPr>
        <a:xfrm>
          <a:off x="6921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66489</xdr:rowOff>
    </xdr:from>
    <xdr:ext cx="469744" cy="259045"/>
    <xdr:sp macro="" textlink="">
      <xdr:nvSpPr>
        <xdr:cNvPr id="384" name="テキスト ボックス 383"/>
        <xdr:cNvSpPr txBox="1"/>
      </xdr:nvSpPr>
      <xdr:spPr>
        <a:xfrm>
          <a:off x="6737427" y="101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81659</xdr:rowOff>
    </xdr:from>
    <xdr:to>
      <xdr:col>15</xdr:col>
      <xdr:colOff>180975</xdr:colOff>
      <xdr:row>78</xdr:row>
      <xdr:rowOff>113457</xdr:rowOff>
    </xdr:to>
    <xdr:cxnSp macro="">
      <xdr:nvCxnSpPr>
        <xdr:cNvPr id="411" name="直線コネクタ 410"/>
        <xdr:cNvCxnSpPr/>
      </xdr:nvCxnSpPr>
      <xdr:spPr>
        <a:xfrm>
          <a:off x="9639300" y="13454759"/>
          <a:ext cx="8382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81659</xdr:rowOff>
    </xdr:from>
    <xdr:to>
      <xdr:col>14</xdr:col>
      <xdr:colOff>28575</xdr:colOff>
      <xdr:row>78</xdr:row>
      <xdr:rowOff>113959</xdr:rowOff>
    </xdr:to>
    <xdr:cxnSp macro="">
      <xdr:nvCxnSpPr>
        <xdr:cNvPr id="414" name="直線コネクタ 413"/>
        <xdr:cNvCxnSpPr/>
      </xdr:nvCxnSpPr>
      <xdr:spPr>
        <a:xfrm flipV="1">
          <a:off x="8750300" y="13454759"/>
          <a:ext cx="889000" cy="3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86345</xdr:rowOff>
    </xdr:from>
    <xdr:to>
      <xdr:col>12</xdr:col>
      <xdr:colOff>511175</xdr:colOff>
      <xdr:row>78</xdr:row>
      <xdr:rowOff>113959</xdr:rowOff>
    </xdr:to>
    <xdr:cxnSp macro="">
      <xdr:nvCxnSpPr>
        <xdr:cNvPr id="417" name="直線コネクタ 416"/>
        <xdr:cNvCxnSpPr/>
      </xdr:nvCxnSpPr>
      <xdr:spPr>
        <a:xfrm>
          <a:off x="7861300" y="13459445"/>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81818</xdr:rowOff>
    </xdr:from>
    <xdr:to>
      <xdr:col>11</xdr:col>
      <xdr:colOff>307975</xdr:colOff>
      <xdr:row>78</xdr:row>
      <xdr:rowOff>86345</xdr:rowOff>
    </xdr:to>
    <xdr:cxnSp macro="">
      <xdr:nvCxnSpPr>
        <xdr:cNvPr id="420" name="直線コネクタ 419"/>
        <xdr:cNvCxnSpPr/>
      </xdr:nvCxnSpPr>
      <xdr:spPr>
        <a:xfrm>
          <a:off x="6972300" y="13454918"/>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62657</xdr:rowOff>
    </xdr:from>
    <xdr:to>
      <xdr:col>15</xdr:col>
      <xdr:colOff>231775</xdr:colOff>
      <xdr:row>78</xdr:row>
      <xdr:rowOff>164257</xdr:rowOff>
    </xdr:to>
    <xdr:sp macro="" textlink="">
      <xdr:nvSpPr>
        <xdr:cNvPr id="430" name="円/楕円 429"/>
        <xdr:cNvSpPr/>
      </xdr:nvSpPr>
      <xdr:spPr>
        <a:xfrm>
          <a:off x="10426700" y="134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149034</xdr:rowOff>
    </xdr:from>
    <xdr:ext cx="469744" cy="259045"/>
    <xdr:sp macro="" textlink="">
      <xdr:nvSpPr>
        <xdr:cNvPr id="431" name="商工費該当値テキスト"/>
        <xdr:cNvSpPr txBox="1"/>
      </xdr:nvSpPr>
      <xdr:spPr>
        <a:xfrm>
          <a:off x="10528300" y="1335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30859</xdr:rowOff>
    </xdr:from>
    <xdr:to>
      <xdr:col>14</xdr:col>
      <xdr:colOff>79375</xdr:colOff>
      <xdr:row>78</xdr:row>
      <xdr:rowOff>132459</xdr:rowOff>
    </xdr:to>
    <xdr:sp macro="" textlink="">
      <xdr:nvSpPr>
        <xdr:cNvPr id="432" name="円/楕円 431"/>
        <xdr:cNvSpPr/>
      </xdr:nvSpPr>
      <xdr:spPr>
        <a:xfrm>
          <a:off x="9588500" y="134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123586</xdr:rowOff>
    </xdr:from>
    <xdr:ext cx="469744" cy="259045"/>
    <xdr:sp macro="" textlink="">
      <xdr:nvSpPr>
        <xdr:cNvPr id="433" name="テキスト ボックス 432"/>
        <xdr:cNvSpPr txBox="1"/>
      </xdr:nvSpPr>
      <xdr:spPr>
        <a:xfrm>
          <a:off x="9404427" y="134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63159</xdr:rowOff>
    </xdr:from>
    <xdr:to>
      <xdr:col>12</xdr:col>
      <xdr:colOff>561975</xdr:colOff>
      <xdr:row>78</xdr:row>
      <xdr:rowOff>164759</xdr:rowOff>
    </xdr:to>
    <xdr:sp macro="" textlink="">
      <xdr:nvSpPr>
        <xdr:cNvPr id="434" name="円/楕円 433"/>
        <xdr:cNvSpPr/>
      </xdr:nvSpPr>
      <xdr:spPr>
        <a:xfrm>
          <a:off x="8699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155886</xdr:rowOff>
    </xdr:from>
    <xdr:ext cx="469744" cy="259045"/>
    <xdr:sp macro="" textlink="">
      <xdr:nvSpPr>
        <xdr:cNvPr id="435" name="テキスト ボックス 434"/>
        <xdr:cNvSpPr txBox="1"/>
      </xdr:nvSpPr>
      <xdr:spPr>
        <a:xfrm>
          <a:off x="8515427"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35545</xdr:rowOff>
    </xdr:from>
    <xdr:to>
      <xdr:col>11</xdr:col>
      <xdr:colOff>358775</xdr:colOff>
      <xdr:row>78</xdr:row>
      <xdr:rowOff>137145</xdr:rowOff>
    </xdr:to>
    <xdr:sp macro="" textlink="">
      <xdr:nvSpPr>
        <xdr:cNvPr id="436" name="円/楕円 435"/>
        <xdr:cNvSpPr/>
      </xdr:nvSpPr>
      <xdr:spPr>
        <a:xfrm>
          <a:off x="7810500" y="134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128272</xdr:rowOff>
    </xdr:from>
    <xdr:ext cx="469744" cy="259045"/>
    <xdr:sp macro="" textlink="">
      <xdr:nvSpPr>
        <xdr:cNvPr id="437" name="テキスト ボックス 436"/>
        <xdr:cNvSpPr txBox="1"/>
      </xdr:nvSpPr>
      <xdr:spPr>
        <a:xfrm>
          <a:off x="7626427" y="135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31018</xdr:rowOff>
    </xdr:from>
    <xdr:to>
      <xdr:col>10</xdr:col>
      <xdr:colOff>155575</xdr:colOff>
      <xdr:row>78</xdr:row>
      <xdr:rowOff>132618</xdr:rowOff>
    </xdr:to>
    <xdr:sp macro="" textlink="">
      <xdr:nvSpPr>
        <xdr:cNvPr id="438" name="円/楕円 437"/>
        <xdr:cNvSpPr/>
      </xdr:nvSpPr>
      <xdr:spPr>
        <a:xfrm>
          <a:off x="6921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123745</xdr:rowOff>
    </xdr:from>
    <xdr:ext cx="469744" cy="259045"/>
    <xdr:sp macro="" textlink="">
      <xdr:nvSpPr>
        <xdr:cNvPr id="439" name="テキスト ボックス 438"/>
        <xdr:cNvSpPr txBox="1"/>
      </xdr:nvSpPr>
      <xdr:spPr>
        <a:xfrm>
          <a:off x="6737427" y="134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153598</xdr:rowOff>
    </xdr:from>
    <xdr:to>
      <xdr:col>15</xdr:col>
      <xdr:colOff>180975</xdr:colOff>
      <xdr:row>97</xdr:row>
      <xdr:rowOff>11340</xdr:rowOff>
    </xdr:to>
    <xdr:cxnSp macro="">
      <xdr:nvCxnSpPr>
        <xdr:cNvPr id="468" name="直線コネクタ 467"/>
        <xdr:cNvCxnSpPr/>
      </xdr:nvCxnSpPr>
      <xdr:spPr>
        <a:xfrm>
          <a:off x="9639300" y="16612798"/>
          <a:ext cx="8382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39177</xdr:rowOff>
    </xdr:from>
    <xdr:to>
      <xdr:col>14</xdr:col>
      <xdr:colOff>28575</xdr:colOff>
      <xdr:row>96</xdr:row>
      <xdr:rowOff>153598</xdr:rowOff>
    </xdr:to>
    <xdr:cxnSp macro="">
      <xdr:nvCxnSpPr>
        <xdr:cNvPr id="471" name="直線コネクタ 470"/>
        <xdr:cNvCxnSpPr/>
      </xdr:nvCxnSpPr>
      <xdr:spPr>
        <a:xfrm>
          <a:off x="8750300" y="16498377"/>
          <a:ext cx="889000" cy="1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90849</xdr:rowOff>
    </xdr:from>
    <xdr:to>
      <xdr:col>12</xdr:col>
      <xdr:colOff>511175</xdr:colOff>
      <xdr:row>96</xdr:row>
      <xdr:rowOff>39177</xdr:rowOff>
    </xdr:to>
    <xdr:cxnSp macro="">
      <xdr:nvCxnSpPr>
        <xdr:cNvPr id="474" name="直線コネクタ 473"/>
        <xdr:cNvCxnSpPr/>
      </xdr:nvCxnSpPr>
      <xdr:spPr>
        <a:xfrm>
          <a:off x="7861300" y="16378599"/>
          <a:ext cx="889000" cy="1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90849</xdr:rowOff>
    </xdr:from>
    <xdr:to>
      <xdr:col>11</xdr:col>
      <xdr:colOff>307975</xdr:colOff>
      <xdr:row>96</xdr:row>
      <xdr:rowOff>123400</xdr:rowOff>
    </xdr:to>
    <xdr:cxnSp macro="">
      <xdr:nvCxnSpPr>
        <xdr:cNvPr id="477" name="直線コネクタ 476"/>
        <xdr:cNvCxnSpPr/>
      </xdr:nvCxnSpPr>
      <xdr:spPr>
        <a:xfrm flipV="1">
          <a:off x="6972300" y="16378599"/>
          <a:ext cx="889000" cy="20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131990</xdr:rowOff>
    </xdr:from>
    <xdr:to>
      <xdr:col>15</xdr:col>
      <xdr:colOff>231775</xdr:colOff>
      <xdr:row>97</xdr:row>
      <xdr:rowOff>62140</xdr:rowOff>
    </xdr:to>
    <xdr:sp macro="" textlink="">
      <xdr:nvSpPr>
        <xdr:cNvPr id="487" name="円/楕円 486"/>
        <xdr:cNvSpPr/>
      </xdr:nvSpPr>
      <xdr:spPr>
        <a:xfrm>
          <a:off x="104267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110417</xdr:rowOff>
    </xdr:from>
    <xdr:ext cx="534377" cy="259045"/>
    <xdr:sp macro="" textlink="">
      <xdr:nvSpPr>
        <xdr:cNvPr id="488" name="土木費該当値テキスト"/>
        <xdr:cNvSpPr txBox="1"/>
      </xdr:nvSpPr>
      <xdr:spPr>
        <a:xfrm>
          <a:off x="10528300" y="165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102798</xdr:rowOff>
    </xdr:from>
    <xdr:to>
      <xdr:col>14</xdr:col>
      <xdr:colOff>79375</xdr:colOff>
      <xdr:row>97</xdr:row>
      <xdr:rowOff>32948</xdr:rowOff>
    </xdr:to>
    <xdr:sp macro="" textlink="">
      <xdr:nvSpPr>
        <xdr:cNvPr id="489" name="円/楕円 488"/>
        <xdr:cNvSpPr/>
      </xdr:nvSpPr>
      <xdr:spPr>
        <a:xfrm>
          <a:off x="95885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49475</xdr:rowOff>
    </xdr:from>
    <xdr:ext cx="534377" cy="259045"/>
    <xdr:sp macro="" textlink="">
      <xdr:nvSpPr>
        <xdr:cNvPr id="490" name="テキスト ボックス 489"/>
        <xdr:cNvSpPr txBox="1"/>
      </xdr:nvSpPr>
      <xdr:spPr>
        <a:xfrm>
          <a:off x="9372111" y="163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159827</xdr:rowOff>
    </xdr:from>
    <xdr:to>
      <xdr:col>12</xdr:col>
      <xdr:colOff>561975</xdr:colOff>
      <xdr:row>96</xdr:row>
      <xdr:rowOff>89977</xdr:rowOff>
    </xdr:to>
    <xdr:sp macro="" textlink="">
      <xdr:nvSpPr>
        <xdr:cNvPr id="491" name="円/楕円 490"/>
        <xdr:cNvSpPr/>
      </xdr:nvSpPr>
      <xdr:spPr>
        <a:xfrm>
          <a:off x="8699500" y="164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106504</xdr:rowOff>
    </xdr:from>
    <xdr:ext cx="534377" cy="259045"/>
    <xdr:sp macro="" textlink="">
      <xdr:nvSpPr>
        <xdr:cNvPr id="492" name="テキスト ボックス 491"/>
        <xdr:cNvSpPr txBox="1"/>
      </xdr:nvSpPr>
      <xdr:spPr>
        <a:xfrm>
          <a:off x="8483111" y="162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40049</xdr:rowOff>
    </xdr:from>
    <xdr:to>
      <xdr:col>11</xdr:col>
      <xdr:colOff>358775</xdr:colOff>
      <xdr:row>95</xdr:row>
      <xdr:rowOff>141649</xdr:rowOff>
    </xdr:to>
    <xdr:sp macro="" textlink="">
      <xdr:nvSpPr>
        <xdr:cNvPr id="493" name="円/楕円 492"/>
        <xdr:cNvSpPr/>
      </xdr:nvSpPr>
      <xdr:spPr>
        <a:xfrm>
          <a:off x="7810500" y="163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158176</xdr:rowOff>
    </xdr:from>
    <xdr:ext cx="534377" cy="259045"/>
    <xdr:sp macro="" textlink="">
      <xdr:nvSpPr>
        <xdr:cNvPr id="494" name="テキスト ボックス 493"/>
        <xdr:cNvSpPr txBox="1"/>
      </xdr:nvSpPr>
      <xdr:spPr>
        <a:xfrm>
          <a:off x="7594111" y="161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72600</xdr:rowOff>
    </xdr:from>
    <xdr:to>
      <xdr:col>10</xdr:col>
      <xdr:colOff>155575</xdr:colOff>
      <xdr:row>97</xdr:row>
      <xdr:rowOff>2750</xdr:rowOff>
    </xdr:to>
    <xdr:sp macro="" textlink="">
      <xdr:nvSpPr>
        <xdr:cNvPr id="495" name="円/楕円 494"/>
        <xdr:cNvSpPr/>
      </xdr:nvSpPr>
      <xdr:spPr>
        <a:xfrm>
          <a:off x="6921500" y="165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19277</xdr:rowOff>
    </xdr:from>
    <xdr:ext cx="534377" cy="259045"/>
    <xdr:sp macro="" textlink="">
      <xdr:nvSpPr>
        <xdr:cNvPr id="496" name="テキスト ボックス 495"/>
        <xdr:cNvSpPr txBox="1"/>
      </xdr:nvSpPr>
      <xdr:spPr>
        <a:xfrm>
          <a:off x="6705111" y="163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93675</xdr:rowOff>
    </xdr:from>
    <xdr:to>
      <xdr:col>23</xdr:col>
      <xdr:colOff>517525</xdr:colOff>
      <xdr:row>37</xdr:row>
      <xdr:rowOff>126555</xdr:rowOff>
    </xdr:to>
    <xdr:cxnSp macro="">
      <xdr:nvCxnSpPr>
        <xdr:cNvPr id="525" name="直線コネクタ 524"/>
        <xdr:cNvCxnSpPr/>
      </xdr:nvCxnSpPr>
      <xdr:spPr>
        <a:xfrm flipV="1">
          <a:off x="15481300" y="6437325"/>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126555</xdr:rowOff>
    </xdr:from>
    <xdr:to>
      <xdr:col>22</xdr:col>
      <xdr:colOff>365125</xdr:colOff>
      <xdr:row>37</xdr:row>
      <xdr:rowOff>137700</xdr:rowOff>
    </xdr:to>
    <xdr:cxnSp macro="">
      <xdr:nvCxnSpPr>
        <xdr:cNvPr id="528" name="直線コネクタ 527"/>
        <xdr:cNvCxnSpPr/>
      </xdr:nvCxnSpPr>
      <xdr:spPr>
        <a:xfrm flipV="1">
          <a:off x="14592300" y="6470205"/>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136595</xdr:rowOff>
    </xdr:from>
    <xdr:to>
      <xdr:col>21</xdr:col>
      <xdr:colOff>161925</xdr:colOff>
      <xdr:row>37</xdr:row>
      <xdr:rowOff>137700</xdr:rowOff>
    </xdr:to>
    <xdr:cxnSp macro="">
      <xdr:nvCxnSpPr>
        <xdr:cNvPr id="531" name="直線コネクタ 530"/>
        <xdr:cNvCxnSpPr/>
      </xdr:nvCxnSpPr>
      <xdr:spPr>
        <a:xfrm>
          <a:off x="13703300" y="648024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136595</xdr:rowOff>
    </xdr:from>
    <xdr:to>
      <xdr:col>19</xdr:col>
      <xdr:colOff>644525</xdr:colOff>
      <xdr:row>37</xdr:row>
      <xdr:rowOff>148006</xdr:rowOff>
    </xdr:to>
    <xdr:cxnSp macro="">
      <xdr:nvCxnSpPr>
        <xdr:cNvPr id="534" name="直線コネクタ 533"/>
        <xdr:cNvCxnSpPr/>
      </xdr:nvCxnSpPr>
      <xdr:spPr>
        <a:xfrm flipV="1">
          <a:off x="12814300" y="6480245"/>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42875</xdr:rowOff>
    </xdr:from>
    <xdr:to>
      <xdr:col>23</xdr:col>
      <xdr:colOff>568325</xdr:colOff>
      <xdr:row>37</xdr:row>
      <xdr:rowOff>144475</xdr:rowOff>
    </xdr:to>
    <xdr:sp macro="" textlink="">
      <xdr:nvSpPr>
        <xdr:cNvPr id="544" name="円/楕円 543"/>
        <xdr:cNvSpPr/>
      </xdr:nvSpPr>
      <xdr:spPr>
        <a:xfrm>
          <a:off x="162687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129252</xdr:rowOff>
    </xdr:from>
    <xdr:ext cx="534377" cy="259045"/>
    <xdr:sp macro="" textlink="">
      <xdr:nvSpPr>
        <xdr:cNvPr id="545" name="消防費該当値テキスト"/>
        <xdr:cNvSpPr txBox="1"/>
      </xdr:nvSpPr>
      <xdr:spPr>
        <a:xfrm>
          <a:off x="16370300"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75755</xdr:rowOff>
    </xdr:from>
    <xdr:to>
      <xdr:col>22</xdr:col>
      <xdr:colOff>415925</xdr:colOff>
      <xdr:row>38</xdr:row>
      <xdr:rowOff>5905</xdr:rowOff>
    </xdr:to>
    <xdr:sp macro="" textlink="">
      <xdr:nvSpPr>
        <xdr:cNvPr id="546" name="円/楕円 545"/>
        <xdr:cNvSpPr/>
      </xdr:nvSpPr>
      <xdr:spPr>
        <a:xfrm>
          <a:off x="15430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168483</xdr:rowOff>
    </xdr:from>
    <xdr:ext cx="534377" cy="259045"/>
    <xdr:sp macro="" textlink="">
      <xdr:nvSpPr>
        <xdr:cNvPr id="547" name="テキスト ボックス 546"/>
        <xdr:cNvSpPr txBox="1"/>
      </xdr:nvSpPr>
      <xdr:spPr>
        <a:xfrm>
          <a:off x="15214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86900</xdr:rowOff>
    </xdr:from>
    <xdr:to>
      <xdr:col>21</xdr:col>
      <xdr:colOff>212725</xdr:colOff>
      <xdr:row>38</xdr:row>
      <xdr:rowOff>17050</xdr:rowOff>
    </xdr:to>
    <xdr:sp macro="" textlink="">
      <xdr:nvSpPr>
        <xdr:cNvPr id="548" name="円/楕円 547"/>
        <xdr:cNvSpPr/>
      </xdr:nvSpPr>
      <xdr:spPr>
        <a:xfrm>
          <a:off x="14541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8177</xdr:rowOff>
    </xdr:from>
    <xdr:ext cx="534377" cy="259045"/>
    <xdr:sp macro="" textlink="">
      <xdr:nvSpPr>
        <xdr:cNvPr id="549" name="テキスト ボックス 548"/>
        <xdr:cNvSpPr txBox="1"/>
      </xdr:nvSpPr>
      <xdr:spPr>
        <a:xfrm>
          <a:off x="14325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85795</xdr:rowOff>
    </xdr:from>
    <xdr:to>
      <xdr:col>20</xdr:col>
      <xdr:colOff>9525</xdr:colOff>
      <xdr:row>38</xdr:row>
      <xdr:rowOff>15945</xdr:rowOff>
    </xdr:to>
    <xdr:sp macro="" textlink="">
      <xdr:nvSpPr>
        <xdr:cNvPr id="550" name="円/楕円 549"/>
        <xdr:cNvSpPr/>
      </xdr:nvSpPr>
      <xdr:spPr>
        <a:xfrm>
          <a:off x="13652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7072</xdr:rowOff>
    </xdr:from>
    <xdr:ext cx="534377" cy="259045"/>
    <xdr:sp macro="" textlink="">
      <xdr:nvSpPr>
        <xdr:cNvPr id="551" name="テキスト ボックス 550"/>
        <xdr:cNvSpPr txBox="1"/>
      </xdr:nvSpPr>
      <xdr:spPr>
        <a:xfrm>
          <a:off x="13436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97206</xdr:rowOff>
    </xdr:from>
    <xdr:to>
      <xdr:col>18</xdr:col>
      <xdr:colOff>492125</xdr:colOff>
      <xdr:row>38</xdr:row>
      <xdr:rowOff>27356</xdr:rowOff>
    </xdr:to>
    <xdr:sp macro="" textlink="">
      <xdr:nvSpPr>
        <xdr:cNvPr id="552" name="円/楕円 551"/>
        <xdr:cNvSpPr/>
      </xdr:nvSpPr>
      <xdr:spPr>
        <a:xfrm>
          <a:off x="12763500" y="64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18483</xdr:rowOff>
    </xdr:from>
    <xdr:ext cx="534377" cy="259045"/>
    <xdr:sp macro="" textlink="">
      <xdr:nvSpPr>
        <xdr:cNvPr id="553" name="テキスト ボックス 552"/>
        <xdr:cNvSpPr txBox="1"/>
      </xdr:nvSpPr>
      <xdr:spPr>
        <a:xfrm>
          <a:off x="12547111" y="65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95986</xdr:rowOff>
    </xdr:from>
    <xdr:to>
      <xdr:col>23</xdr:col>
      <xdr:colOff>517525</xdr:colOff>
      <xdr:row>59</xdr:row>
      <xdr:rowOff>57341</xdr:rowOff>
    </xdr:to>
    <xdr:cxnSp macro="">
      <xdr:nvCxnSpPr>
        <xdr:cNvPr id="583" name="直線コネクタ 582"/>
        <xdr:cNvCxnSpPr/>
      </xdr:nvCxnSpPr>
      <xdr:spPr>
        <a:xfrm flipV="1">
          <a:off x="15481300" y="10040086"/>
          <a:ext cx="838200" cy="1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14694</xdr:rowOff>
    </xdr:from>
    <xdr:to>
      <xdr:col>22</xdr:col>
      <xdr:colOff>365125</xdr:colOff>
      <xdr:row>59</xdr:row>
      <xdr:rowOff>57341</xdr:rowOff>
    </xdr:to>
    <xdr:cxnSp macro="">
      <xdr:nvCxnSpPr>
        <xdr:cNvPr id="586" name="直線コネクタ 585"/>
        <xdr:cNvCxnSpPr/>
      </xdr:nvCxnSpPr>
      <xdr:spPr>
        <a:xfrm>
          <a:off x="14592300" y="1013024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147638</xdr:rowOff>
    </xdr:from>
    <xdr:to>
      <xdr:col>21</xdr:col>
      <xdr:colOff>161925</xdr:colOff>
      <xdr:row>59</xdr:row>
      <xdr:rowOff>14694</xdr:rowOff>
    </xdr:to>
    <xdr:cxnSp macro="">
      <xdr:nvCxnSpPr>
        <xdr:cNvPr id="589" name="直線コネクタ 588"/>
        <xdr:cNvCxnSpPr/>
      </xdr:nvCxnSpPr>
      <xdr:spPr>
        <a:xfrm>
          <a:off x="13703300" y="10091738"/>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147638</xdr:rowOff>
    </xdr:from>
    <xdr:to>
      <xdr:col>19</xdr:col>
      <xdr:colOff>644525</xdr:colOff>
      <xdr:row>59</xdr:row>
      <xdr:rowOff>77674</xdr:rowOff>
    </xdr:to>
    <xdr:cxnSp macro="">
      <xdr:nvCxnSpPr>
        <xdr:cNvPr id="592" name="直線コネクタ 591"/>
        <xdr:cNvCxnSpPr/>
      </xdr:nvCxnSpPr>
      <xdr:spPr>
        <a:xfrm flipV="1">
          <a:off x="12814300" y="10091738"/>
          <a:ext cx="889000" cy="10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45186</xdr:rowOff>
    </xdr:from>
    <xdr:to>
      <xdr:col>23</xdr:col>
      <xdr:colOff>568325</xdr:colOff>
      <xdr:row>58</xdr:row>
      <xdr:rowOff>146786</xdr:rowOff>
    </xdr:to>
    <xdr:sp macro="" textlink="">
      <xdr:nvSpPr>
        <xdr:cNvPr id="602" name="円/楕円 601"/>
        <xdr:cNvSpPr/>
      </xdr:nvSpPr>
      <xdr:spPr>
        <a:xfrm>
          <a:off x="16268700" y="99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23613</xdr:rowOff>
    </xdr:from>
    <xdr:ext cx="534377" cy="259045"/>
    <xdr:sp macro="" textlink="">
      <xdr:nvSpPr>
        <xdr:cNvPr id="603" name="教育費該当値テキスト"/>
        <xdr:cNvSpPr txBox="1"/>
      </xdr:nvSpPr>
      <xdr:spPr>
        <a:xfrm>
          <a:off x="16370300" y="99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6541</xdr:rowOff>
    </xdr:from>
    <xdr:to>
      <xdr:col>22</xdr:col>
      <xdr:colOff>415925</xdr:colOff>
      <xdr:row>59</xdr:row>
      <xdr:rowOff>108141</xdr:rowOff>
    </xdr:to>
    <xdr:sp macro="" textlink="">
      <xdr:nvSpPr>
        <xdr:cNvPr id="604" name="円/楕円 603"/>
        <xdr:cNvSpPr/>
      </xdr:nvSpPr>
      <xdr:spPr>
        <a:xfrm>
          <a:off x="15430500" y="101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99268</xdr:rowOff>
    </xdr:from>
    <xdr:ext cx="534377" cy="259045"/>
    <xdr:sp macro="" textlink="">
      <xdr:nvSpPr>
        <xdr:cNvPr id="605" name="テキスト ボックス 604"/>
        <xdr:cNvSpPr txBox="1"/>
      </xdr:nvSpPr>
      <xdr:spPr>
        <a:xfrm>
          <a:off x="15214111" y="102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135344</xdr:rowOff>
    </xdr:from>
    <xdr:to>
      <xdr:col>21</xdr:col>
      <xdr:colOff>212725</xdr:colOff>
      <xdr:row>59</xdr:row>
      <xdr:rowOff>65494</xdr:rowOff>
    </xdr:to>
    <xdr:sp macro="" textlink="">
      <xdr:nvSpPr>
        <xdr:cNvPr id="606" name="円/楕円 605"/>
        <xdr:cNvSpPr/>
      </xdr:nvSpPr>
      <xdr:spPr>
        <a:xfrm>
          <a:off x="14541500" y="100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56621</xdr:rowOff>
    </xdr:from>
    <xdr:ext cx="534377" cy="259045"/>
    <xdr:sp macro="" textlink="">
      <xdr:nvSpPr>
        <xdr:cNvPr id="607" name="テキスト ボックス 606"/>
        <xdr:cNvSpPr txBox="1"/>
      </xdr:nvSpPr>
      <xdr:spPr>
        <a:xfrm>
          <a:off x="14325111" y="101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96838</xdr:rowOff>
    </xdr:from>
    <xdr:to>
      <xdr:col>20</xdr:col>
      <xdr:colOff>9525</xdr:colOff>
      <xdr:row>59</xdr:row>
      <xdr:rowOff>26988</xdr:rowOff>
    </xdr:to>
    <xdr:sp macro="" textlink="">
      <xdr:nvSpPr>
        <xdr:cNvPr id="608" name="円/楕円 607"/>
        <xdr:cNvSpPr/>
      </xdr:nvSpPr>
      <xdr:spPr>
        <a:xfrm>
          <a:off x="13652500" y="100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18115</xdr:rowOff>
    </xdr:from>
    <xdr:ext cx="534377" cy="259045"/>
    <xdr:sp macro="" textlink="">
      <xdr:nvSpPr>
        <xdr:cNvPr id="609" name="テキスト ボックス 608"/>
        <xdr:cNvSpPr txBox="1"/>
      </xdr:nvSpPr>
      <xdr:spPr>
        <a:xfrm>
          <a:off x="13436111" y="10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26874</xdr:rowOff>
    </xdr:from>
    <xdr:to>
      <xdr:col>18</xdr:col>
      <xdr:colOff>492125</xdr:colOff>
      <xdr:row>59</xdr:row>
      <xdr:rowOff>128474</xdr:rowOff>
    </xdr:to>
    <xdr:sp macro="" textlink="">
      <xdr:nvSpPr>
        <xdr:cNvPr id="610" name="円/楕円 609"/>
        <xdr:cNvSpPr/>
      </xdr:nvSpPr>
      <xdr:spPr>
        <a:xfrm>
          <a:off x="12763500" y="101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119601</xdr:rowOff>
    </xdr:from>
    <xdr:ext cx="534377" cy="259045"/>
    <xdr:sp macro="" textlink="">
      <xdr:nvSpPr>
        <xdr:cNvPr id="611" name="テキスト ボックス 610"/>
        <xdr:cNvSpPr txBox="1"/>
      </xdr:nvSpPr>
      <xdr:spPr>
        <a:xfrm>
          <a:off x="12547111" y="102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149073</xdr:rowOff>
    </xdr:from>
    <xdr:to>
      <xdr:col>23</xdr:col>
      <xdr:colOff>517525</xdr:colOff>
      <xdr:row>97</xdr:row>
      <xdr:rowOff>154544</xdr:rowOff>
    </xdr:to>
    <xdr:cxnSp macro="">
      <xdr:nvCxnSpPr>
        <xdr:cNvPr id="699" name="直線コネクタ 698"/>
        <xdr:cNvCxnSpPr/>
      </xdr:nvCxnSpPr>
      <xdr:spPr>
        <a:xfrm flipV="1">
          <a:off x="15481300" y="16779723"/>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150513</xdr:rowOff>
    </xdr:from>
    <xdr:to>
      <xdr:col>22</xdr:col>
      <xdr:colOff>365125</xdr:colOff>
      <xdr:row>97</xdr:row>
      <xdr:rowOff>154544</xdr:rowOff>
    </xdr:to>
    <xdr:cxnSp macro="">
      <xdr:nvCxnSpPr>
        <xdr:cNvPr id="702" name="直線コネクタ 701"/>
        <xdr:cNvCxnSpPr/>
      </xdr:nvCxnSpPr>
      <xdr:spPr>
        <a:xfrm>
          <a:off x="14592300" y="16781163"/>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150513</xdr:rowOff>
    </xdr:from>
    <xdr:to>
      <xdr:col>21</xdr:col>
      <xdr:colOff>161925</xdr:colOff>
      <xdr:row>97</xdr:row>
      <xdr:rowOff>162820</xdr:rowOff>
    </xdr:to>
    <xdr:cxnSp macro="">
      <xdr:nvCxnSpPr>
        <xdr:cNvPr id="705" name="直線コネクタ 704"/>
        <xdr:cNvCxnSpPr/>
      </xdr:nvCxnSpPr>
      <xdr:spPr>
        <a:xfrm flipV="1">
          <a:off x="13703300" y="16781163"/>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162820</xdr:rowOff>
    </xdr:from>
    <xdr:to>
      <xdr:col>19</xdr:col>
      <xdr:colOff>644525</xdr:colOff>
      <xdr:row>97</xdr:row>
      <xdr:rowOff>169433</xdr:rowOff>
    </xdr:to>
    <xdr:cxnSp macro="">
      <xdr:nvCxnSpPr>
        <xdr:cNvPr id="708" name="直線コネクタ 707"/>
        <xdr:cNvCxnSpPr/>
      </xdr:nvCxnSpPr>
      <xdr:spPr>
        <a:xfrm flipV="1">
          <a:off x="12814300" y="16793470"/>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98273</xdr:rowOff>
    </xdr:from>
    <xdr:to>
      <xdr:col>23</xdr:col>
      <xdr:colOff>568325</xdr:colOff>
      <xdr:row>98</xdr:row>
      <xdr:rowOff>28423</xdr:rowOff>
    </xdr:to>
    <xdr:sp macro="" textlink="">
      <xdr:nvSpPr>
        <xdr:cNvPr id="718" name="円/楕円 717"/>
        <xdr:cNvSpPr/>
      </xdr:nvSpPr>
      <xdr:spPr>
        <a:xfrm>
          <a:off x="162687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76700</xdr:rowOff>
    </xdr:from>
    <xdr:ext cx="534377" cy="259045"/>
    <xdr:sp macro="" textlink="">
      <xdr:nvSpPr>
        <xdr:cNvPr id="719" name="公債費該当値テキスト"/>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103744</xdr:rowOff>
    </xdr:from>
    <xdr:to>
      <xdr:col>22</xdr:col>
      <xdr:colOff>415925</xdr:colOff>
      <xdr:row>98</xdr:row>
      <xdr:rowOff>33894</xdr:rowOff>
    </xdr:to>
    <xdr:sp macro="" textlink="">
      <xdr:nvSpPr>
        <xdr:cNvPr id="720" name="円/楕円 719"/>
        <xdr:cNvSpPr/>
      </xdr:nvSpPr>
      <xdr:spPr>
        <a:xfrm>
          <a:off x="15430500" y="167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25021</xdr:rowOff>
    </xdr:from>
    <xdr:ext cx="534377" cy="259045"/>
    <xdr:sp macro="" textlink="">
      <xdr:nvSpPr>
        <xdr:cNvPr id="721" name="テキスト ボックス 720"/>
        <xdr:cNvSpPr txBox="1"/>
      </xdr:nvSpPr>
      <xdr:spPr>
        <a:xfrm>
          <a:off x="15214111" y="168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99713</xdr:rowOff>
    </xdr:from>
    <xdr:to>
      <xdr:col>21</xdr:col>
      <xdr:colOff>212725</xdr:colOff>
      <xdr:row>98</xdr:row>
      <xdr:rowOff>29863</xdr:rowOff>
    </xdr:to>
    <xdr:sp macro="" textlink="">
      <xdr:nvSpPr>
        <xdr:cNvPr id="722" name="円/楕円 721"/>
        <xdr:cNvSpPr/>
      </xdr:nvSpPr>
      <xdr:spPr>
        <a:xfrm>
          <a:off x="14541500" y="167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20990</xdr:rowOff>
    </xdr:from>
    <xdr:ext cx="534377" cy="259045"/>
    <xdr:sp macro="" textlink="">
      <xdr:nvSpPr>
        <xdr:cNvPr id="723" name="テキスト ボックス 722"/>
        <xdr:cNvSpPr txBox="1"/>
      </xdr:nvSpPr>
      <xdr:spPr>
        <a:xfrm>
          <a:off x="14325111" y="168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112020</xdr:rowOff>
    </xdr:from>
    <xdr:to>
      <xdr:col>20</xdr:col>
      <xdr:colOff>9525</xdr:colOff>
      <xdr:row>98</xdr:row>
      <xdr:rowOff>42170</xdr:rowOff>
    </xdr:to>
    <xdr:sp macro="" textlink="">
      <xdr:nvSpPr>
        <xdr:cNvPr id="724" name="円/楕円 723"/>
        <xdr:cNvSpPr/>
      </xdr:nvSpPr>
      <xdr:spPr>
        <a:xfrm>
          <a:off x="13652500" y="16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33297</xdr:rowOff>
    </xdr:from>
    <xdr:ext cx="534377" cy="259045"/>
    <xdr:sp macro="" textlink="">
      <xdr:nvSpPr>
        <xdr:cNvPr id="725" name="テキスト ボックス 724"/>
        <xdr:cNvSpPr txBox="1"/>
      </xdr:nvSpPr>
      <xdr:spPr>
        <a:xfrm>
          <a:off x="13436111" y="1683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118633</xdr:rowOff>
    </xdr:from>
    <xdr:to>
      <xdr:col>18</xdr:col>
      <xdr:colOff>492125</xdr:colOff>
      <xdr:row>98</xdr:row>
      <xdr:rowOff>48783</xdr:rowOff>
    </xdr:to>
    <xdr:sp macro="" textlink="">
      <xdr:nvSpPr>
        <xdr:cNvPr id="726" name="円/楕円 725"/>
        <xdr:cNvSpPr/>
      </xdr:nvSpPr>
      <xdr:spPr>
        <a:xfrm>
          <a:off x="12763500" y="16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39910</xdr:rowOff>
    </xdr:from>
    <xdr:ext cx="534377" cy="259045"/>
    <xdr:sp macro="" textlink="">
      <xdr:nvSpPr>
        <xdr:cNvPr id="727" name="テキスト ボックス 726"/>
        <xdr:cNvSpPr txBox="1"/>
      </xdr:nvSpPr>
      <xdr:spPr>
        <a:xfrm>
          <a:off x="12547111" y="168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くの項目について類似団体よりも低く抑えることができている。これは人口に対して行政面積が狭いため、インフラや公共施設の維持管理にかかる経費が類似団体より少ないためだと考えられる。前年高い値となっていた総務費は、新庁舎建設事業の完成に伴い今後は類似団体より下回る見込みである。公債費については、数年間は道路整備事業や教育施設整備事業の償還が続くため同水準を維持すると思われるが、新庁舎建設事業の償還が始まると上昇する見込みである。今後新規事業の実施にあたっては、内容、費用、効果等をよく調査したうえで重点的、効率的な財源配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年度および平成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年度については新庁舎建設事業、平成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教育施設のエアコン設置事業の実施により単年度収支が赤字になっているが、基金の取崩しにより実質収支は黒字になっている。今後も健全な財政を維持するため、不要不急な事業の廃止等の経費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7115685</v>
      </c>
      <c r="BO4" s="411"/>
      <c r="BP4" s="411"/>
      <c r="BQ4" s="411"/>
      <c r="BR4" s="411"/>
      <c r="BS4" s="411"/>
      <c r="BT4" s="411"/>
      <c r="BU4" s="412"/>
      <c r="BV4" s="410">
        <v>7633964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7.2</v>
      </c>
      <c r="CU4" s="588"/>
      <c r="CV4" s="588"/>
      <c r="CW4" s="588"/>
      <c r="CX4" s="588"/>
      <c r="CY4" s="588"/>
      <c r="CZ4" s="588"/>
      <c r="DA4" s="589"/>
      <c r="DB4" s="587">
        <v>9.1999999999999993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6161884</v>
      </c>
      <c r="BO5" s="416"/>
      <c r="BP5" s="416"/>
      <c r="BQ5" s="416"/>
      <c r="BR5" s="416"/>
      <c r="BS5" s="416"/>
      <c r="BT5" s="416"/>
      <c r="BU5" s="417"/>
      <c r="BV5" s="415">
        <v>7215433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89.4</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953801</v>
      </c>
      <c r="BO6" s="416"/>
      <c r="BP6" s="416"/>
      <c r="BQ6" s="416"/>
      <c r="BR6" s="416"/>
      <c r="BS6" s="416"/>
      <c r="BT6" s="416"/>
      <c r="BU6" s="417"/>
      <c r="BV6" s="415">
        <v>418531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95.6</v>
      </c>
      <c r="CU6" s="562"/>
      <c r="CV6" s="562"/>
      <c r="CW6" s="562"/>
      <c r="CX6" s="562"/>
      <c r="CY6" s="562"/>
      <c r="CZ6" s="562"/>
      <c r="DA6" s="563"/>
      <c r="DB6" s="561">
        <v>95.4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660741</v>
      </c>
      <c r="BO7" s="416"/>
      <c r="BP7" s="416"/>
      <c r="BQ7" s="416"/>
      <c r="BR7" s="416"/>
      <c r="BS7" s="416"/>
      <c r="BT7" s="416"/>
      <c r="BU7" s="417"/>
      <c r="BV7" s="415">
        <v>49382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4080041</v>
      </c>
      <c r="CU7" s="416"/>
      <c r="CV7" s="416"/>
      <c r="CW7" s="416"/>
      <c r="CX7" s="416"/>
      <c r="CY7" s="416"/>
      <c r="CZ7" s="416"/>
      <c r="DA7" s="417"/>
      <c r="DB7" s="415">
        <v>4031160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293060</v>
      </c>
      <c r="BO8" s="416"/>
      <c r="BP8" s="416"/>
      <c r="BQ8" s="416"/>
      <c r="BR8" s="416"/>
      <c r="BS8" s="416"/>
      <c r="BT8" s="416"/>
      <c r="BU8" s="417"/>
      <c r="BV8" s="415">
        <v>369149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0.63</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18169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-76089</v>
      </c>
      <c r="BO9" s="416"/>
      <c r="BP9" s="416"/>
      <c r="BQ9" s="416"/>
      <c r="BR9" s="416"/>
      <c r="BS9" s="416"/>
      <c r="BT9" s="416"/>
      <c r="BU9" s="417"/>
      <c r="BV9" s="415">
        <v>140986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10.7</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18395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162490</v>
      </c>
      <c r="BO10" s="416"/>
      <c r="BP10" s="416"/>
      <c r="BQ10" s="416"/>
      <c r="BR10" s="416"/>
      <c r="BS10" s="416"/>
      <c r="BT10" s="416"/>
      <c r="BU10" s="417"/>
      <c r="BV10" s="415">
        <v>202389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18389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190000</v>
      </c>
      <c r="BO12" s="416"/>
      <c r="BP12" s="416"/>
      <c r="BQ12" s="416"/>
      <c r="BR12" s="416"/>
      <c r="BS12" s="416"/>
      <c r="BT12" s="416"/>
      <c r="BU12" s="417"/>
      <c r="BV12" s="415">
        <v>670000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17894</v>
      </c>
      <c r="S13" s="517"/>
      <c r="T13" s="517"/>
      <c r="U13" s="517"/>
      <c r="V13" s="518"/>
      <c r="W13" s="504" t="s">
        <v>124</v>
      </c>
      <c r="X13" s="428"/>
      <c r="Y13" s="428"/>
      <c r="Z13" s="428"/>
      <c r="AA13" s="428"/>
      <c r="AB13" s="429"/>
      <c r="AC13" s="391">
        <v>142</v>
      </c>
      <c r="AD13" s="392"/>
      <c r="AE13" s="392"/>
      <c r="AF13" s="392"/>
      <c r="AG13" s="393"/>
      <c r="AH13" s="391">
        <v>123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-103599</v>
      </c>
      <c r="BO13" s="416"/>
      <c r="BP13" s="416"/>
      <c r="BQ13" s="416"/>
      <c r="BR13" s="416"/>
      <c r="BS13" s="416"/>
      <c r="BT13" s="416"/>
      <c r="BU13" s="417"/>
      <c r="BV13" s="415">
        <v>-326625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10.9</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18344</v>
      </c>
      <c r="S14" s="517"/>
      <c r="T14" s="517"/>
      <c r="U14" s="517"/>
      <c r="V14" s="518"/>
      <c r="W14" s="519"/>
      <c r="X14" s="431"/>
      <c r="Y14" s="431"/>
      <c r="Z14" s="431"/>
      <c r="AA14" s="431"/>
      <c r="AB14" s="432"/>
      <c r="AC14" s="509">
        <v>1.5</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59.5</v>
      </c>
      <c r="CU14" s="488"/>
      <c r="CV14" s="488"/>
      <c r="CW14" s="488"/>
      <c r="CX14" s="488"/>
      <c r="CY14" s="488"/>
      <c r="CZ14" s="488"/>
      <c r="DA14" s="489"/>
      <c r="DB14" s="520">
        <v>56.4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17865</v>
      </c>
      <c r="S15" s="517"/>
      <c r="T15" s="517"/>
      <c r="U15" s="517"/>
      <c r="V15" s="518"/>
      <c r="W15" s="504" t="s">
        <v>131</v>
      </c>
      <c r="X15" s="428"/>
      <c r="Y15" s="428"/>
      <c r="Z15" s="428"/>
      <c r="AA15" s="428"/>
      <c r="AB15" s="429"/>
      <c r="AC15" s="391">
        <v>2584</v>
      </c>
      <c r="AD15" s="392"/>
      <c r="AE15" s="392"/>
      <c r="AF15" s="392"/>
      <c r="AG15" s="393"/>
      <c r="AH15" s="391">
        <v>2562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2062271</v>
      </c>
      <c r="BO15" s="411"/>
      <c r="BP15" s="411"/>
      <c r="BQ15" s="411"/>
      <c r="BR15" s="411"/>
      <c r="BS15" s="411"/>
      <c r="BT15" s="411"/>
      <c r="BU15" s="412"/>
      <c r="BV15" s="410">
        <v>1998848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27.8</v>
      </c>
      <c r="AD16" s="510"/>
      <c r="AE16" s="510"/>
      <c r="AF16" s="510"/>
      <c r="AG16" s="511"/>
      <c r="AH16" s="509">
        <v>28.3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3240392</v>
      </c>
      <c r="BO16" s="416"/>
      <c r="BP16" s="416"/>
      <c r="BQ16" s="416"/>
      <c r="BR16" s="416"/>
      <c r="BS16" s="416"/>
      <c r="BT16" s="416"/>
      <c r="BU16" s="417"/>
      <c r="BV16" s="415">
        <v>3168746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6583</v>
      </c>
      <c r="AD17" s="392"/>
      <c r="AE17" s="392"/>
      <c r="AF17" s="392"/>
      <c r="AG17" s="393"/>
      <c r="AH17" s="391">
        <v>6354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2641891</v>
      </c>
      <c r="BO17" s="416"/>
      <c r="BP17" s="416"/>
      <c r="BQ17" s="416"/>
      <c r="BR17" s="416"/>
      <c r="BS17" s="416"/>
      <c r="BT17" s="416"/>
      <c r="BU17" s="417"/>
      <c r="BV17" s="415">
        <v>2557656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5.18</v>
      </c>
      <c r="M18" s="480"/>
      <c r="N18" s="480"/>
      <c r="O18" s="480"/>
      <c r="P18" s="480"/>
      <c r="Q18" s="480"/>
      <c r="R18" s="481"/>
      <c r="S18" s="481"/>
      <c r="T18" s="481"/>
      <c r="U18" s="481"/>
      <c r="V18" s="482"/>
      <c r="W18" s="496"/>
      <c r="X18" s="497"/>
      <c r="Y18" s="497"/>
      <c r="Z18" s="497"/>
      <c r="AA18" s="497"/>
      <c r="AB18" s="505"/>
      <c r="AC18" s="379">
        <v>70.7</v>
      </c>
      <c r="AD18" s="380"/>
      <c r="AE18" s="380"/>
      <c r="AF18" s="380"/>
      <c r="AG18" s="483"/>
      <c r="AH18" s="379">
        <v>70.3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3611238</v>
      </c>
      <c r="BO18" s="416"/>
      <c r="BP18" s="416"/>
      <c r="BQ18" s="416"/>
      <c r="BR18" s="416"/>
      <c r="BS18" s="416"/>
      <c r="BT18" s="416"/>
      <c r="BU18" s="417"/>
      <c r="BV18" s="415">
        <v>3637761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3508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5356055</v>
      </c>
      <c r="BO19" s="416"/>
      <c r="BP19" s="416"/>
      <c r="BQ19" s="416"/>
      <c r="BR19" s="416"/>
      <c r="BS19" s="416"/>
      <c r="BT19" s="416"/>
      <c r="BU19" s="417"/>
      <c r="BV19" s="415">
        <v>5234901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7139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7545106</v>
      </c>
      <c r="BO23" s="416"/>
      <c r="BP23" s="416"/>
      <c r="BQ23" s="416"/>
      <c r="BR23" s="416"/>
      <c r="BS23" s="416"/>
      <c r="BT23" s="416"/>
      <c r="BU23" s="417"/>
      <c r="BV23" s="415">
        <v>7540563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7400</v>
      </c>
      <c r="R24" s="392"/>
      <c r="S24" s="392"/>
      <c r="T24" s="392"/>
      <c r="U24" s="392"/>
      <c r="V24" s="393"/>
      <c r="W24" s="457"/>
      <c r="X24" s="448"/>
      <c r="Y24" s="449"/>
      <c r="Z24" s="388" t="s">
        <v>154</v>
      </c>
      <c r="AA24" s="389"/>
      <c r="AB24" s="389"/>
      <c r="AC24" s="389"/>
      <c r="AD24" s="389"/>
      <c r="AE24" s="389"/>
      <c r="AF24" s="389"/>
      <c r="AG24" s="390"/>
      <c r="AH24" s="391">
        <v>120</v>
      </c>
      <c r="AI24" s="392"/>
      <c r="AJ24" s="392"/>
      <c r="AK24" s="392"/>
      <c r="AL24" s="393"/>
      <c r="AM24" s="391">
        <v>331080</v>
      </c>
      <c r="AN24" s="392"/>
      <c r="AO24" s="392"/>
      <c r="AP24" s="392"/>
      <c r="AQ24" s="392"/>
      <c r="AR24" s="393"/>
      <c r="AS24" s="391">
        <v>2759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4435613</v>
      </c>
      <c r="BO24" s="416"/>
      <c r="BP24" s="416"/>
      <c r="BQ24" s="416"/>
      <c r="BR24" s="416"/>
      <c r="BS24" s="416"/>
      <c r="BT24" s="416"/>
      <c r="BU24" s="417"/>
      <c r="BV24" s="415">
        <v>4543975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5800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25388</v>
      </c>
      <c r="AN26" s="392"/>
      <c r="AO26" s="392"/>
      <c r="AP26" s="392"/>
      <c r="AQ26" s="392"/>
      <c r="AR26" s="393"/>
      <c r="AS26" s="391">
        <v>2308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2900</v>
      </c>
      <c r="R27" s="392"/>
      <c r="S27" s="392"/>
      <c r="T27" s="392"/>
      <c r="U27" s="392"/>
      <c r="V27" s="393"/>
      <c r="W27" s="457"/>
      <c r="X27" s="448"/>
      <c r="Y27" s="449"/>
      <c r="Z27" s="388" t="s">
        <v>163</v>
      </c>
      <c r="AA27" s="389"/>
      <c r="AB27" s="389"/>
      <c r="AC27" s="389"/>
      <c r="AD27" s="389"/>
      <c r="AE27" s="389"/>
      <c r="AF27" s="389"/>
      <c r="AG27" s="390"/>
      <c r="AH27" s="391">
        <v>9</v>
      </c>
      <c r="AI27" s="392"/>
      <c r="AJ27" s="392"/>
      <c r="AK27" s="392"/>
      <c r="AL27" s="393"/>
      <c r="AM27" s="391">
        <v>29346</v>
      </c>
      <c r="AN27" s="392"/>
      <c r="AO27" s="392"/>
      <c r="AP27" s="392"/>
      <c r="AQ27" s="392"/>
      <c r="AR27" s="393"/>
      <c r="AS27" s="391">
        <v>3261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80238</v>
      </c>
      <c r="BO27" s="419"/>
      <c r="BP27" s="419"/>
      <c r="BQ27" s="419"/>
      <c r="BR27" s="419"/>
      <c r="BS27" s="419"/>
      <c r="BT27" s="419"/>
      <c r="BU27" s="420"/>
      <c r="BV27" s="418">
        <v>675859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2500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1427126</v>
      </c>
      <c r="BO28" s="411"/>
      <c r="BP28" s="411"/>
      <c r="BQ28" s="411"/>
      <c r="BR28" s="411"/>
      <c r="BS28" s="411"/>
      <c r="BT28" s="411"/>
      <c r="BU28" s="412"/>
      <c r="BV28" s="410">
        <v>1454636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2400</v>
      </c>
      <c r="R29" s="392"/>
      <c r="S29" s="392"/>
      <c r="T29" s="392"/>
      <c r="U29" s="392"/>
      <c r="V29" s="393"/>
      <c r="W29" s="458"/>
      <c r="X29" s="459"/>
      <c r="Y29" s="460"/>
      <c r="Z29" s="388" t="s">
        <v>170</v>
      </c>
      <c r="AA29" s="389"/>
      <c r="AB29" s="389"/>
      <c r="AC29" s="389"/>
      <c r="AD29" s="389"/>
      <c r="AE29" s="389"/>
      <c r="AF29" s="389"/>
      <c r="AG29" s="390"/>
      <c r="AH29" s="391">
        <v>129</v>
      </c>
      <c r="AI29" s="392"/>
      <c r="AJ29" s="392"/>
      <c r="AK29" s="392"/>
      <c r="AL29" s="393"/>
      <c r="AM29" s="391">
        <v>360426</v>
      </c>
      <c r="AN29" s="392"/>
      <c r="AO29" s="392"/>
      <c r="AP29" s="392"/>
      <c r="AQ29" s="392"/>
      <c r="AR29" s="393"/>
      <c r="AS29" s="391">
        <v>2794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45170</v>
      </c>
      <c r="BO29" s="416"/>
      <c r="BP29" s="416"/>
      <c r="BQ29" s="416"/>
      <c r="BR29" s="416"/>
      <c r="BS29" s="416"/>
      <c r="BT29" s="416"/>
      <c r="BU29" s="417"/>
      <c r="BV29" s="415">
        <v>45132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651175</v>
      </c>
      <c r="BO30" s="419"/>
      <c r="BP30" s="419"/>
      <c r="BQ30" s="419"/>
      <c r="BR30" s="419"/>
      <c r="BS30" s="419"/>
      <c r="BT30" s="419"/>
      <c r="BU30" s="420"/>
      <c r="BV30" s="418">
        <v>785730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岐阜県市町村会館組合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南東部開発事業特別会計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岐阜県市町村職員退職手当組合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介護サービス事業会計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本巣消防事務組合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西濃環境整備組合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岐阜地域児童発達支援センター組合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岐阜県後期高齢者医療広域連合（一般会計分）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岐阜県後期高齢者医療広域連合（特別会計分）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もとす広域連合（一般会計分）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もとす広域連合（介護保険特別会計分）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もとす広域連合（老人福祉施設特別会計分）</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v>12.2</v>
      </c>
      <c r="G34" s="33">
        <v>12.51</v>
      </c>
      <c r="H34" s="33">
        <v>12.58</v>
      </c>
      <c r="I34" s="33">
        <v>12.81</v>
      </c>
      <c r="J34" s="34">
        <v>13</v>
      </c>
      <c r="K34" s="22"/>
      <c r="L34" s="22"/>
      <c r="M34" s="22"/>
      <c r="N34" s="22"/>
      <c r="O34" s="22"/>
      <c r="P34" s="22"/>
    </row>
    <row r="35" spans="1:16" ht="39" customHeight="1" x14ac:dyDescent="0.15">
      <c r="A35" s="22"/>
      <c r="B35" s="35"/>
      <c r="C35" s="1178" t="s">
        <v>531</v>
      </c>
      <c r="D35" s="1179"/>
      <c r="E35" s="1180"/>
      <c r="F35" s="36">
        <v>6.92</v>
      </c>
      <c r="G35" s="37">
        <v>9</v>
      </c>
      <c r="H35" s="37">
        <v>5.83</v>
      </c>
      <c r="I35" s="37">
        <v>9.15</v>
      </c>
      <c r="J35" s="38">
        <v>7.18</v>
      </c>
      <c r="K35" s="22"/>
      <c r="L35" s="22"/>
      <c r="M35" s="22"/>
      <c r="N35" s="22"/>
      <c r="O35" s="22"/>
      <c r="P35" s="22"/>
    </row>
    <row r="36" spans="1:16" ht="39" customHeight="1" x14ac:dyDescent="0.15">
      <c r="A36" s="22"/>
      <c r="B36" s="35"/>
      <c r="C36" s="1178" t="s">
        <v>532</v>
      </c>
      <c r="D36" s="1179"/>
      <c r="E36" s="1180"/>
      <c r="F36" s="36">
        <v>7.3</v>
      </c>
      <c r="G36" s="37">
        <v>6.44</v>
      </c>
      <c r="H36" s="37">
        <v>5.94</v>
      </c>
      <c r="I36" s="37">
        <v>5.45</v>
      </c>
      <c r="J36" s="38">
        <v>7.12</v>
      </c>
      <c r="K36" s="22"/>
      <c r="L36" s="22"/>
      <c r="M36" s="22"/>
      <c r="N36" s="22"/>
      <c r="O36" s="22"/>
      <c r="P36" s="22"/>
    </row>
    <row r="37" spans="1:16" ht="39" customHeight="1" x14ac:dyDescent="0.15">
      <c r="A37" s="22"/>
      <c r="B37" s="35"/>
      <c r="C37" s="1178" t="s">
        <v>533</v>
      </c>
      <c r="D37" s="1179"/>
      <c r="E37" s="1180"/>
      <c r="F37" s="36">
        <v>1.08</v>
      </c>
      <c r="G37" s="37">
        <v>0.51</v>
      </c>
      <c r="H37" s="37">
        <v>0.39</v>
      </c>
      <c r="I37" s="37">
        <v>0.7</v>
      </c>
      <c r="J37" s="38">
        <v>1.1599999999999999</v>
      </c>
      <c r="K37" s="22"/>
      <c r="L37" s="22"/>
      <c r="M37" s="22"/>
      <c r="N37" s="22"/>
      <c r="O37" s="22"/>
      <c r="P37" s="22"/>
    </row>
    <row r="38" spans="1:16" ht="39" customHeight="1" x14ac:dyDescent="0.15">
      <c r="A38" s="22"/>
      <c r="B38" s="35"/>
      <c r="C38" s="1178" t="s">
        <v>534</v>
      </c>
      <c r="D38" s="1179"/>
      <c r="E38" s="1180"/>
      <c r="F38" s="36">
        <v>0.13</v>
      </c>
      <c r="G38" s="37">
        <v>0.11</v>
      </c>
      <c r="H38" s="37">
        <v>0.13</v>
      </c>
      <c r="I38" s="37">
        <v>0.11</v>
      </c>
      <c r="J38" s="38">
        <v>0.15</v>
      </c>
      <c r="K38" s="22"/>
      <c r="L38" s="22"/>
      <c r="M38" s="22"/>
      <c r="N38" s="22"/>
      <c r="O38" s="22"/>
      <c r="P38" s="22"/>
    </row>
    <row r="39" spans="1:16" ht="39" customHeight="1" x14ac:dyDescent="0.15">
      <c r="A39" s="22"/>
      <c r="B39" s="35"/>
      <c r="C39" s="1178" t="s">
        <v>535</v>
      </c>
      <c r="D39" s="1179"/>
      <c r="E39" s="1180"/>
      <c r="F39" s="36" t="s">
        <v>483</v>
      </c>
      <c r="G39" s="37" t="s">
        <v>483</v>
      </c>
      <c r="H39" s="37" t="s">
        <v>483</v>
      </c>
      <c r="I39" s="37" t="s">
        <v>483</v>
      </c>
      <c r="J39" s="38">
        <v>0.01</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541</v>
      </c>
      <c r="L45" s="60">
        <v>557</v>
      </c>
      <c r="M45" s="60">
        <v>584</v>
      </c>
      <c r="N45" s="60">
        <v>572</v>
      </c>
      <c r="O45" s="61">
        <v>575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347</v>
      </c>
      <c r="L48" s="64">
        <v>356</v>
      </c>
      <c r="M48" s="64">
        <v>361</v>
      </c>
      <c r="N48" s="64">
        <v>395</v>
      </c>
      <c r="O48" s="65">
        <v>360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36</v>
      </c>
      <c r="L49" s="64">
        <v>39</v>
      </c>
      <c r="M49" s="64">
        <v>43</v>
      </c>
      <c r="N49" s="64">
        <v>41</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575</v>
      </c>
      <c r="L52" s="64">
        <v>593</v>
      </c>
      <c r="M52" s="64">
        <v>618</v>
      </c>
      <c r="N52" s="64">
        <v>605</v>
      </c>
      <c r="O52" s="65">
        <v>629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349</v>
      </c>
      <c r="L53" s="69">
        <v>359</v>
      </c>
      <c r="M53" s="69">
        <v>370</v>
      </c>
      <c r="N53" s="69">
        <v>403</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5906</v>
      </c>
      <c r="J41" s="83">
        <v>6188</v>
      </c>
      <c r="K41" s="83">
        <v>6786</v>
      </c>
      <c r="L41" s="83">
        <v>7540</v>
      </c>
      <c r="M41" s="84">
        <v>7545</v>
      </c>
    </row>
    <row r="42" spans="2:13" ht="27.75" customHeight="1" x14ac:dyDescent="0.15">
      <c r="B42" s="1204"/>
      <c r="C42" s="1205"/>
      <c r="D42" s="85"/>
      <c r="E42" s="1208" t="s">
        <v>26</v>
      </c>
      <c r="F42" s="1208"/>
      <c r="G42" s="1208"/>
      <c r="H42" s="1209"/>
      <c r="I42" s="86" t="s">
        <v>483</v>
      </c>
      <c r="J42" s="87" t="s">
        <v>483</v>
      </c>
      <c r="K42" s="87" t="s">
        <v>483</v>
      </c>
      <c r="L42" s="87" t="s">
        <v>483</v>
      </c>
      <c r="M42" s="88" t="s">
        <v>483</v>
      </c>
    </row>
    <row r="43" spans="2:13" ht="27.75" customHeight="1" x14ac:dyDescent="0.15">
      <c r="B43" s="1204"/>
      <c r="C43" s="1205"/>
      <c r="D43" s="85"/>
      <c r="E43" s="1208" t="s">
        <v>27</v>
      </c>
      <c r="F43" s="1208"/>
      <c r="G43" s="1208"/>
      <c r="H43" s="1209"/>
      <c r="I43" s="86">
        <v>4018</v>
      </c>
      <c r="J43" s="87">
        <v>3832</v>
      </c>
      <c r="K43" s="87">
        <v>3672</v>
      </c>
      <c r="L43" s="87">
        <v>3542</v>
      </c>
      <c r="M43" s="88">
        <v>3413</v>
      </c>
    </row>
    <row r="44" spans="2:13" ht="27.75" customHeight="1" x14ac:dyDescent="0.15">
      <c r="B44" s="1204"/>
      <c r="C44" s="1205"/>
      <c r="D44" s="85"/>
      <c r="E44" s="1208" t="s">
        <v>28</v>
      </c>
      <c r="F44" s="1208"/>
      <c r="G44" s="1208"/>
      <c r="H44" s="1209"/>
      <c r="I44" s="86">
        <v>254</v>
      </c>
      <c r="J44" s="87">
        <v>221</v>
      </c>
      <c r="K44" s="87">
        <v>206</v>
      </c>
      <c r="L44" s="87">
        <v>235</v>
      </c>
      <c r="M44" s="88">
        <v>271</v>
      </c>
    </row>
    <row r="45" spans="2:13" ht="27.75" customHeight="1" x14ac:dyDescent="0.15">
      <c r="B45" s="1204"/>
      <c r="C45" s="1205"/>
      <c r="D45" s="85"/>
      <c r="E45" s="1208" t="s">
        <v>29</v>
      </c>
      <c r="F45" s="1208"/>
      <c r="G45" s="1208"/>
      <c r="H45" s="1209"/>
      <c r="I45" s="86">
        <v>659</v>
      </c>
      <c r="J45" s="87">
        <v>664</v>
      </c>
      <c r="K45" s="87">
        <v>646</v>
      </c>
      <c r="L45" s="87">
        <v>645</v>
      </c>
      <c r="M45" s="88">
        <v>666</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4046</v>
      </c>
      <c r="J50" s="87">
        <v>3953</v>
      </c>
      <c r="K50" s="87">
        <v>3653</v>
      </c>
      <c r="L50" s="87">
        <v>3093</v>
      </c>
      <c r="M50" s="88">
        <v>2956</v>
      </c>
    </row>
    <row r="51" spans="2:13" ht="27.75" customHeight="1" x14ac:dyDescent="0.15">
      <c r="B51" s="1204"/>
      <c r="C51" s="1205"/>
      <c r="D51" s="85"/>
      <c r="E51" s="1208" t="s">
        <v>36</v>
      </c>
      <c r="F51" s="1208"/>
      <c r="G51" s="1208"/>
      <c r="H51" s="1209"/>
      <c r="I51" s="86" t="s">
        <v>483</v>
      </c>
      <c r="J51" s="87" t="s">
        <v>483</v>
      </c>
      <c r="K51" s="87" t="s">
        <v>483</v>
      </c>
      <c r="L51" s="87" t="s">
        <v>483</v>
      </c>
      <c r="M51" s="88" t="s">
        <v>483</v>
      </c>
    </row>
    <row r="52" spans="2:13" ht="27.75" customHeight="1" x14ac:dyDescent="0.15">
      <c r="B52" s="1206"/>
      <c r="C52" s="1207"/>
      <c r="D52" s="85"/>
      <c r="E52" s="1208" t="s">
        <v>37</v>
      </c>
      <c r="F52" s="1208"/>
      <c r="G52" s="1208"/>
      <c r="H52" s="1209"/>
      <c r="I52" s="86">
        <v>7043</v>
      </c>
      <c r="J52" s="87">
        <v>7135</v>
      </c>
      <c r="K52" s="87">
        <v>7124</v>
      </c>
      <c r="L52" s="87">
        <v>6935</v>
      </c>
      <c r="M52" s="88">
        <v>6883</v>
      </c>
    </row>
    <row r="53" spans="2:13" ht="27.75" customHeight="1" thickBot="1" x14ac:dyDescent="0.2">
      <c r="B53" s="1210" t="s">
        <v>21</v>
      </c>
      <c r="C53" s="1211"/>
      <c r="D53" s="92"/>
      <c r="E53" s="1212" t="s">
        <v>38</v>
      </c>
      <c r="F53" s="1212"/>
      <c r="G53" s="1212"/>
      <c r="H53" s="1213"/>
      <c r="I53" s="93">
        <v>-252</v>
      </c>
      <c r="J53" s="94">
        <v>-183</v>
      </c>
      <c r="K53" s="94">
        <v>532</v>
      </c>
      <c r="L53" s="94">
        <v>1934</v>
      </c>
      <c r="M53" s="95">
        <v>2055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8"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t="s">
        <v>558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560</v>
      </c>
      <c r="H51" s="1248"/>
      <c r="I51" s="1253" t="s">
        <v>561</v>
      </c>
      <c r="J51" s="1253"/>
      <c r="K51" s="1255"/>
      <c r="L51" s="1255"/>
      <c r="M51" s="1255"/>
      <c r="N51" s="1221">
        <v>56.4</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25">
        <v>49.5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21">
        <v>36.5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25">
        <v>54.1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560</v>
      </c>
      <c r="H73" s="1248"/>
      <c r="I73" s="1253" t="s">
        <v>561</v>
      </c>
      <c r="J73" s="1253"/>
      <c r="K73" s="1234"/>
      <c r="L73" s="1234"/>
      <c r="M73" s="1221">
        <v>16.100000000000001</v>
      </c>
      <c r="N73" s="1221">
        <v>56.4</v>
      </c>
      <c r="O73" s="1221">
        <v>59.5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10.4</v>
      </c>
      <c r="L75" s="1225">
        <v>10.7</v>
      </c>
      <c r="M75" s="1225">
        <v>10.9</v>
      </c>
      <c r="N75" s="1225">
        <v>11.2</v>
      </c>
      <c r="O75" s="1225">
        <v>10.9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61.3</v>
      </c>
      <c r="L77" s="1234">
        <v>54.6</v>
      </c>
      <c r="M77" s="1221">
        <v>48.7</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97" zoomScaleNormal="100" zoomScaleSheetLayoutView="70" workbookViewId="0">
      <selection activeCell="I37" sqref="I3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37" sqref="I3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43206</v>
      </c>
      <c r="E3" s="118"/>
      <c r="F3" s="119">
        <v>69806</v>
      </c>
      <c r="G3" s="120"/>
      <c r="H3" s="121"/>
    </row>
    <row r="4" spans="1:8" x14ac:dyDescent="0.15">
      <c r="A4" s="122"/>
      <c r="B4" s="123"/>
      <c r="C4" s="124"/>
      <c r="D4" s="125">
        <v>18119</v>
      </c>
      <c r="E4" s="126"/>
      <c r="F4" s="127">
        <v>32823</v>
      </c>
      <c r="G4" s="128"/>
      <c r="H4" s="129"/>
    </row>
    <row r="5" spans="1:8" x14ac:dyDescent="0.15">
      <c r="A5" s="110" t="s">
        <v>516</v>
      </c>
      <c r="B5" s="115"/>
      <c r="C5" s="116"/>
      <c r="D5" s="117">
        <v>85431</v>
      </c>
      <c r="E5" s="118"/>
      <c r="F5" s="119">
        <v>74444</v>
      </c>
      <c r="G5" s="120"/>
      <c r="H5" s="121"/>
    </row>
    <row r="6" spans="1:8" x14ac:dyDescent="0.15">
      <c r="A6" s="122"/>
      <c r="B6" s="123"/>
      <c r="C6" s="124"/>
      <c r="D6" s="125">
        <v>10236</v>
      </c>
      <c r="E6" s="126"/>
      <c r="F6" s="127">
        <v>34175</v>
      </c>
      <c r="G6" s="128"/>
      <c r="H6" s="129"/>
    </row>
    <row r="7" spans="1:8" x14ac:dyDescent="0.15">
      <c r="A7" s="110" t="s">
        <v>517</v>
      </c>
      <c r="B7" s="115"/>
      <c r="C7" s="116"/>
      <c r="D7" s="117">
        <v>93715</v>
      </c>
      <c r="E7" s="118"/>
      <c r="F7" s="119">
        <v>85205</v>
      </c>
      <c r="G7" s="120"/>
      <c r="H7" s="121"/>
    </row>
    <row r="8" spans="1:8" x14ac:dyDescent="0.15">
      <c r="A8" s="122"/>
      <c r="B8" s="123"/>
      <c r="C8" s="124"/>
      <c r="D8" s="125">
        <v>52158</v>
      </c>
      <c r="E8" s="126"/>
      <c r="F8" s="127">
        <v>38847</v>
      </c>
      <c r="G8" s="128"/>
      <c r="H8" s="129"/>
    </row>
    <row r="9" spans="1:8" x14ac:dyDescent="0.15">
      <c r="A9" s="110" t="s">
        <v>518</v>
      </c>
      <c r="B9" s="115"/>
      <c r="C9" s="116"/>
      <c r="D9" s="117">
        <v>98211</v>
      </c>
      <c r="E9" s="118"/>
      <c r="F9" s="119">
        <v>69469</v>
      </c>
      <c r="G9" s="120"/>
      <c r="H9" s="121"/>
    </row>
    <row r="10" spans="1:8" x14ac:dyDescent="0.15">
      <c r="A10" s="122"/>
      <c r="B10" s="123"/>
      <c r="C10" s="124"/>
      <c r="D10" s="125">
        <v>75829</v>
      </c>
      <c r="E10" s="126"/>
      <c r="F10" s="127">
        <v>38215</v>
      </c>
      <c r="G10" s="128"/>
      <c r="H10" s="129"/>
    </row>
    <row r="11" spans="1:8" x14ac:dyDescent="0.15">
      <c r="A11" s="110" t="s">
        <v>519</v>
      </c>
      <c r="B11" s="115"/>
      <c r="C11" s="116"/>
      <c r="D11" s="117">
        <v>39834</v>
      </c>
      <c r="E11" s="118"/>
      <c r="F11" s="119">
        <v>67293</v>
      </c>
      <c r="G11" s="120"/>
      <c r="H11" s="121"/>
    </row>
    <row r="12" spans="1:8" x14ac:dyDescent="0.15">
      <c r="A12" s="122"/>
      <c r="B12" s="123"/>
      <c r="C12" s="130"/>
      <c r="D12" s="125">
        <v>17847</v>
      </c>
      <c r="E12" s="126"/>
      <c r="F12" s="127">
        <v>35076</v>
      </c>
      <c r="G12" s="128"/>
      <c r="H12" s="129"/>
    </row>
    <row r="13" spans="1:8" x14ac:dyDescent="0.15">
      <c r="A13" s="110"/>
      <c r="B13" s="115"/>
      <c r="C13" s="131"/>
      <c r="D13" s="132">
        <v>72079</v>
      </c>
      <c r="E13" s="133"/>
      <c r="F13" s="134">
        <v>73243</v>
      </c>
      <c r="G13" s="135"/>
      <c r="H13" s="121"/>
    </row>
    <row r="14" spans="1:8" x14ac:dyDescent="0.15">
      <c r="A14" s="122"/>
      <c r="B14" s="123"/>
      <c r="C14" s="124"/>
      <c r="D14" s="125">
        <v>34838</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6.92</v>
      </c>
      <c r="C19" s="136">
        <f>ROUND(VALUE(SUBSTITUTE(実質収支比率等に係る経年分析!G$48,"▲","-")),2)</f>
        <v>9</v>
      </c>
      <c r="D19" s="136">
        <f>ROUND(VALUE(SUBSTITUTE(実質収支比率等に係る経年分析!H$48,"▲","-")),2)</f>
        <v>5.83</v>
      </c>
      <c r="E19" s="136">
        <f>ROUND(VALUE(SUBSTITUTE(実質収支比率等に係る経年分析!I$48,"▲","-")),2)</f>
        <v>9.16</v>
      </c>
      <c r="F19" s="136">
        <f>ROUND(VALUE(SUBSTITUTE(実質収支比率等に係る経年分析!J$48,"▲","-")),2)</f>
        <v>7.18</v>
      </c>
    </row>
    <row r="20" spans="1:11" x14ac:dyDescent="0.15">
      <c r="A20" s="136" t="s">
        <v>43</v>
      </c>
      <c r="B20" s="136">
        <f>ROUND(VALUE(SUBSTITUTE(実質収支比率等に係る経年分析!F$47,"▲","-")),2)</f>
        <v>48.98</v>
      </c>
      <c r="C20" s="136">
        <f>ROUND(VALUE(SUBSTITUTE(実質収支比率等に係る経年分析!G$47,"▲","-")),2)</f>
        <v>48.19</v>
      </c>
      <c r="D20" s="136">
        <f>ROUND(VALUE(SUBSTITUTE(実質収支比率等に係る経年分析!H$47,"▲","-")),2)</f>
        <v>49.15</v>
      </c>
      <c r="E20" s="136">
        <f>ROUND(VALUE(SUBSTITUTE(実質収支比率等に係る経年分析!I$47,"▲","-")),2)</f>
        <v>36.08</v>
      </c>
      <c r="F20" s="136">
        <f>ROUND(VALUE(SUBSTITUTE(実質収支比率等に係る経年分析!J$47,"▲","-")),2)</f>
        <v>34.979999999999997</v>
      </c>
    </row>
    <row r="21" spans="1:11" x14ac:dyDescent="0.15">
      <c r="A21" s="136" t="s">
        <v>44</v>
      </c>
      <c r="B21" s="136">
        <f>IF(ISNUMBER(VALUE(SUBSTITUTE(実質収支比率等に係る経年分析!F$49,"▲","-"))),ROUND(VALUE(SUBSTITUTE(実質収支比率等に係る経年分析!F$49,"▲","-")),2),NA())</f>
        <v>1.99</v>
      </c>
      <c r="C21" s="136">
        <f>IF(ISNUMBER(VALUE(SUBSTITUTE(実質収支比率等に係る経年分析!G$49,"▲","-"))),ROUND(VALUE(SUBSTITUTE(実質収支比率等に係る経年分析!G$49,"▲","-")),2),NA())</f>
        <v>2.25</v>
      </c>
      <c r="D21" s="136">
        <f>IF(ISNUMBER(VALUE(SUBSTITUTE(実質収支比率等に係る経年分析!H$49,"▲","-"))),ROUND(VALUE(SUBSTITUTE(実質収支比率等に係る経年分析!H$49,"▲","-")),2),NA())</f>
        <v>-2.62</v>
      </c>
      <c r="E21" s="136">
        <f>IF(ISNUMBER(VALUE(SUBSTITUTE(実質収支比率等に係る経年分析!I$49,"▲","-"))),ROUND(VALUE(SUBSTITUTE(実質収支比率等に係る経年分析!I$49,"▲","-")),2),NA())</f>
        <v>-8.1</v>
      </c>
      <c r="F21" s="136">
        <f>IF(ISNUMBER(VALUE(SUBSTITUTE(実質収支比率等に係る経年分析!J$49,"▲","-"))),ROUND(VALUE(SUBSTITUTE(実質収支比率等に係る経年分析!J$49,"▲","-")),2),NA())</f>
        <v>-2.54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介護サービス事業会計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南東部開発事業特別会計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7.18</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575</v>
      </c>
      <c r="E42" s="138"/>
      <c r="F42" s="138"/>
      <c r="G42" s="138">
        <f>'実質公債費比率（分子）の構造'!L$52</f>
        <v>593</v>
      </c>
      <c r="H42" s="138"/>
      <c r="I42" s="138"/>
      <c r="J42" s="138">
        <f>'実質公債費比率（分子）の構造'!M$52</f>
        <v>618</v>
      </c>
      <c r="K42" s="138"/>
      <c r="L42" s="138"/>
      <c r="M42" s="138">
        <f>'実質公債費比率（分子）の構造'!N$52</f>
        <v>605</v>
      </c>
      <c r="N42" s="138"/>
      <c r="O42" s="138"/>
      <c r="P42" s="138">
        <f>'実質公債費比率（分子）の構造'!O$52</f>
        <v>629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36</v>
      </c>
      <c r="C45" s="138"/>
      <c r="D45" s="138"/>
      <c r="E45" s="138">
        <f>'実質公債費比率（分子）の構造'!L$49</f>
        <v>39</v>
      </c>
      <c r="F45" s="138"/>
      <c r="G45" s="138"/>
      <c r="H45" s="138">
        <f>'実質公債費比率（分子）の構造'!M$49</f>
        <v>43</v>
      </c>
      <c r="I45" s="138"/>
      <c r="J45" s="138"/>
      <c r="K45" s="138">
        <f>'実質公債費比率（分子）の構造'!N$49</f>
        <v>41</v>
      </c>
      <c r="L45" s="138"/>
      <c r="M45" s="138"/>
      <c r="N45" s="138">
        <f>'実質公債費比率（分子）の構造'!O$49</f>
        <v>39</v>
      </c>
      <c r="O45" s="138"/>
      <c r="P45" s="138"/>
    </row>
    <row r="46" spans="1:16" x14ac:dyDescent="0.15">
      <c r="A46" s="138" t="s">
        <v>55</v>
      </c>
      <c r="B46" s="138">
        <f>'実質公債費比率（分子）の構造'!K$48</f>
        <v>347</v>
      </c>
      <c r="C46" s="138"/>
      <c r="D46" s="138"/>
      <c r="E46" s="138">
        <f>'実質公債費比率（分子）の構造'!L$48</f>
        <v>356</v>
      </c>
      <c r="F46" s="138"/>
      <c r="G46" s="138"/>
      <c r="H46" s="138">
        <f>'実質公債費比率（分子）の構造'!M$48</f>
        <v>361</v>
      </c>
      <c r="I46" s="138"/>
      <c r="J46" s="138"/>
      <c r="K46" s="138">
        <f>'実質公債費比率（分子）の構造'!N$48</f>
        <v>395</v>
      </c>
      <c r="L46" s="138"/>
      <c r="M46" s="138"/>
      <c r="N46" s="138">
        <f>'実質公債費比率（分子）の構造'!O$48</f>
        <v>360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541</v>
      </c>
      <c r="C49" s="138"/>
      <c r="D49" s="138"/>
      <c r="E49" s="138">
        <f>'実質公債費比率（分子）の構造'!L$45</f>
        <v>557</v>
      </c>
      <c r="F49" s="138"/>
      <c r="G49" s="138"/>
      <c r="H49" s="138">
        <f>'実質公債費比率（分子）の構造'!M$45</f>
        <v>584</v>
      </c>
      <c r="I49" s="138"/>
      <c r="J49" s="138"/>
      <c r="K49" s="138">
        <f>'実質公債費比率（分子）の構造'!N$45</f>
        <v>572</v>
      </c>
      <c r="L49" s="138"/>
      <c r="M49" s="138"/>
      <c r="N49" s="138">
        <f>'実質公債費比率（分子）の構造'!O$45</f>
        <v>575</v>
      </c>
      <c r="O49" s="138"/>
      <c r="P49" s="138"/>
    </row>
    <row r="50" spans="1:16" x14ac:dyDescent="0.15">
      <c r="A50" s="138" t="s">
        <v>59</v>
      </c>
      <c r="B50" s="138" t="e">
        <f>NA()</f>
        <v>#N/A</v>
      </c>
      <c r="C50" s="138">
        <f>IF(ISNUMBER('実質公債費比率（分子）の構造'!K$53),'実質公債費比率（分子）の構造'!K$53,NA())</f>
        <v>349</v>
      </c>
      <c r="D50" s="138" t="e">
        <f>NA()</f>
        <v>#N/A</v>
      </c>
      <c r="E50" s="138" t="e">
        <f>NA()</f>
        <v>#N/A</v>
      </c>
      <c r="F50" s="138">
        <f>IF(ISNUMBER('実質公債費比率（分子）の構造'!L$53),'実質公債費比率（分子）の構造'!L$53,NA())</f>
        <v>359</v>
      </c>
      <c r="G50" s="138" t="e">
        <f>NA()</f>
        <v>#N/A</v>
      </c>
      <c r="H50" s="138" t="e">
        <f>NA()</f>
        <v>#N/A</v>
      </c>
      <c r="I50" s="138">
        <f>IF(ISNUMBER('実質公債費比率（分子）の構造'!M$53),'実質公債費比率（分子）の構造'!M$53,NA())</f>
        <v>370</v>
      </c>
      <c r="J50" s="138" t="e">
        <f>NA()</f>
        <v>#N/A</v>
      </c>
      <c r="K50" s="138" t="e">
        <f>NA()</f>
        <v>#N/A</v>
      </c>
      <c r="L50" s="138">
        <f>IF(ISNUMBER('実質公債費比率（分子）の構造'!N$53),'実質公債費比率（分子）の構造'!N$53,NA())</f>
        <v>403</v>
      </c>
      <c r="M50" s="138" t="e">
        <f>NA()</f>
        <v>#N/A</v>
      </c>
      <c r="N50" s="138" t="e">
        <f>NA()</f>
        <v>#N/A</v>
      </c>
      <c r="O50" s="138">
        <f>IF(ISNUMBER('実質公債費比率（分子）の構造'!O$53),'実質公債費比率（分子）の構造'!O$53,NA())</f>
        <v>345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7043</v>
      </c>
      <c r="E56" s="137"/>
      <c r="F56" s="137"/>
      <c r="G56" s="137">
        <f>'将来負担比率（分子）の構造'!J$52</f>
        <v>7135</v>
      </c>
      <c r="H56" s="137"/>
      <c r="I56" s="137"/>
      <c r="J56" s="137">
        <f>'将来負担比率（分子）の構造'!K$52</f>
        <v>7124</v>
      </c>
      <c r="K56" s="137"/>
      <c r="L56" s="137"/>
      <c r="M56" s="137">
        <f>'将来負担比率（分子）の構造'!L$52</f>
        <v>6935</v>
      </c>
      <c r="N56" s="137"/>
      <c r="O56" s="137"/>
      <c r="P56" s="137">
        <f>'将来負担比率（分子）の構造'!M$52</f>
        <v>6883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4046</v>
      </c>
      <c r="E58" s="137"/>
      <c r="F58" s="137"/>
      <c r="G58" s="137">
        <f>'将来負担比率（分子）の構造'!J$50</f>
        <v>3953</v>
      </c>
      <c r="H58" s="137"/>
      <c r="I58" s="137"/>
      <c r="J58" s="137">
        <f>'将来負担比率（分子）の構造'!K$50</f>
        <v>3653</v>
      </c>
      <c r="K58" s="137"/>
      <c r="L58" s="137"/>
      <c r="M58" s="137">
        <f>'将来負担比率（分子）の構造'!L$50</f>
        <v>3093</v>
      </c>
      <c r="N58" s="137"/>
      <c r="O58" s="137"/>
      <c r="P58" s="137">
        <f>'将来負担比率（分子）の構造'!M$50</f>
        <v>2956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659</v>
      </c>
      <c r="C62" s="137"/>
      <c r="D62" s="137"/>
      <c r="E62" s="137">
        <f>'将来負担比率（分子）の構造'!J$45</f>
        <v>664</v>
      </c>
      <c r="F62" s="137"/>
      <c r="G62" s="137"/>
      <c r="H62" s="137">
        <f>'将来負担比率（分子）の構造'!K$45</f>
        <v>646</v>
      </c>
      <c r="I62" s="137"/>
      <c r="J62" s="137"/>
      <c r="K62" s="137">
        <f>'将来負担比率（分子）の構造'!L$45</f>
        <v>645</v>
      </c>
      <c r="L62" s="137"/>
      <c r="M62" s="137"/>
      <c r="N62" s="137">
        <f>'将来負担比率（分子）の構造'!M$45</f>
        <v>666</v>
      </c>
      <c r="O62" s="137"/>
      <c r="P62" s="137"/>
    </row>
    <row r="63" spans="1:16" x14ac:dyDescent="0.15">
      <c r="A63" s="137" t="s">
        <v>28</v>
      </c>
      <c r="B63" s="137">
        <f>'将来負担比率（分子）の構造'!I$44</f>
        <v>254</v>
      </c>
      <c r="C63" s="137"/>
      <c r="D63" s="137"/>
      <c r="E63" s="137">
        <f>'将来負担比率（分子）の構造'!J$44</f>
        <v>221</v>
      </c>
      <c r="F63" s="137"/>
      <c r="G63" s="137"/>
      <c r="H63" s="137">
        <f>'将来負担比率（分子）の構造'!K$44</f>
        <v>206</v>
      </c>
      <c r="I63" s="137"/>
      <c r="J63" s="137"/>
      <c r="K63" s="137">
        <f>'将来負担比率（分子）の構造'!L$44</f>
        <v>235</v>
      </c>
      <c r="L63" s="137"/>
      <c r="M63" s="137"/>
      <c r="N63" s="137">
        <f>'将来負担比率（分子）の構造'!M$44</f>
        <v>271</v>
      </c>
      <c r="O63" s="137"/>
      <c r="P63" s="137"/>
    </row>
    <row r="64" spans="1:16" x14ac:dyDescent="0.15">
      <c r="A64" s="137" t="s">
        <v>27</v>
      </c>
      <c r="B64" s="137">
        <f>'将来負担比率（分子）の構造'!I$43</f>
        <v>4018</v>
      </c>
      <c r="C64" s="137"/>
      <c r="D64" s="137"/>
      <c r="E64" s="137">
        <f>'将来負担比率（分子）の構造'!J$43</f>
        <v>3832</v>
      </c>
      <c r="F64" s="137"/>
      <c r="G64" s="137"/>
      <c r="H64" s="137">
        <f>'将来負担比率（分子）の構造'!K$43</f>
        <v>3672</v>
      </c>
      <c r="I64" s="137"/>
      <c r="J64" s="137"/>
      <c r="K64" s="137">
        <f>'将来負担比率（分子）の構造'!L$43</f>
        <v>3542</v>
      </c>
      <c r="L64" s="137"/>
      <c r="M64" s="137"/>
      <c r="N64" s="137">
        <f>'将来負担比率（分子）の構造'!M$43</f>
        <v>3413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5906</v>
      </c>
      <c r="C66" s="137"/>
      <c r="D66" s="137"/>
      <c r="E66" s="137">
        <f>'将来負担比率（分子）の構造'!J$41</f>
        <v>6188</v>
      </c>
      <c r="F66" s="137"/>
      <c r="G66" s="137"/>
      <c r="H66" s="137">
        <f>'将来負担比率（分子）の構造'!K$41</f>
        <v>6786</v>
      </c>
      <c r="I66" s="137"/>
      <c r="J66" s="137"/>
      <c r="K66" s="137">
        <f>'将来負担比率（分子）の構造'!L$41</f>
        <v>7540</v>
      </c>
      <c r="L66" s="137"/>
      <c r="M66" s="137"/>
      <c r="N66" s="137">
        <f>'将来負担比率（分子）の構造'!M$41</f>
        <v>7545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532</v>
      </c>
      <c r="J67" s="137" t="e">
        <f>NA()</f>
        <v>#N/A</v>
      </c>
      <c r="K67" s="137" t="e">
        <f>NA()</f>
        <v>#N/A</v>
      </c>
      <c r="L67" s="137">
        <f>IF(ISNUMBER('将来負担比率（分子）の構造'!L$53), IF('将来負担比率（分子）の構造'!L$53 &lt; 0, 0, '将来負担比率（分子）の構造'!L$53), NA())</f>
        <v>1934</v>
      </c>
      <c r="M67" s="137" t="e">
        <f>NA()</f>
        <v>#N/A</v>
      </c>
      <c r="N67" s="137" t="e">
        <f>NA()</f>
        <v>#N/A</v>
      </c>
      <c r="O67" s="137">
        <f>IF(ISNUMBER('将来負担比率（分子）の構造'!M$53), IF('将来負担比率（分子）の構造'!M$53 &lt; 0, 0, '将来負担比率（分子）の構造'!M$53), NA())</f>
        <v>2055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2209785</v>
      </c>
      <c r="S5" s="671"/>
      <c r="T5" s="671"/>
      <c r="U5" s="671"/>
      <c r="V5" s="671"/>
      <c r="W5" s="671"/>
      <c r="X5" s="671"/>
      <c r="Y5" s="718"/>
      <c r="Z5" s="731">
        <v>31.1</v>
      </c>
      <c r="AA5" s="731"/>
      <c r="AB5" s="731"/>
      <c r="AC5" s="731"/>
      <c r="AD5" s="732">
        <v>2209785</v>
      </c>
      <c r="AE5" s="732"/>
      <c r="AF5" s="732"/>
      <c r="AG5" s="732"/>
      <c r="AH5" s="732"/>
      <c r="AI5" s="732"/>
      <c r="AJ5" s="732"/>
      <c r="AK5" s="732"/>
      <c r="AL5" s="719">
        <v>58.5</v>
      </c>
      <c r="AM5" s="688"/>
      <c r="AN5" s="688"/>
      <c r="AO5" s="720"/>
      <c r="AP5" s="707" t="s">
        <v>209</v>
      </c>
      <c r="AQ5" s="708"/>
      <c r="AR5" s="708"/>
      <c r="AS5" s="708"/>
      <c r="AT5" s="708"/>
      <c r="AU5" s="708"/>
      <c r="AV5" s="708"/>
      <c r="AW5" s="708"/>
      <c r="AX5" s="708"/>
      <c r="AY5" s="708"/>
      <c r="AZ5" s="708"/>
      <c r="BA5" s="708"/>
      <c r="BB5" s="708"/>
      <c r="BC5" s="708"/>
      <c r="BD5" s="708"/>
      <c r="BE5" s="708"/>
      <c r="BF5" s="709"/>
      <c r="BG5" s="620">
        <v>2209785</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48044</v>
      </c>
      <c r="S6" s="621"/>
      <c r="T6" s="621"/>
      <c r="U6" s="621"/>
      <c r="V6" s="621"/>
      <c r="W6" s="621"/>
      <c r="X6" s="621"/>
      <c r="Y6" s="622"/>
      <c r="Z6" s="673">
        <v>0.7</v>
      </c>
      <c r="AA6" s="673"/>
      <c r="AB6" s="673"/>
      <c r="AC6" s="673"/>
      <c r="AD6" s="674">
        <v>48044</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2209785</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66230</v>
      </c>
      <c r="CS6" s="621"/>
      <c r="CT6" s="621"/>
      <c r="CU6" s="621"/>
      <c r="CV6" s="621"/>
      <c r="CW6" s="621"/>
      <c r="CX6" s="621"/>
      <c r="CY6" s="622"/>
      <c r="CZ6" s="673">
        <v>1.1000000000000001</v>
      </c>
      <c r="DA6" s="673"/>
      <c r="DB6" s="673"/>
      <c r="DC6" s="673"/>
      <c r="DD6" s="626" t="s">
        <v>210</v>
      </c>
      <c r="DE6" s="621"/>
      <c r="DF6" s="621"/>
      <c r="DG6" s="621"/>
      <c r="DH6" s="621"/>
      <c r="DI6" s="621"/>
      <c r="DJ6" s="621"/>
      <c r="DK6" s="621"/>
      <c r="DL6" s="621"/>
      <c r="DM6" s="621"/>
      <c r="DN6" s="621"/>
      <c r="DO6" s="621"/>
      <c r="DP6" s="622"/>
      <c r="DQ6" s="626">
        <v>66230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3365</v>
      </c>
      <c r="S7" s="621"/>
      <c r="T7" s="621"/>
      <c r="U7" s="621"/>
      <c r="V7" s="621"/>
      <c r="W7" s="621"/>
      <c r="X7" s="621"/>
      <c r="Y7" s="622"/>
      <c r="Z7" s="673">
        <v>0</v>
      </c>
      <c r="AA7" s="673"/>
      <c r="AB7" s="673"/>
      <c r="AC7" s="673"/>
      <c r="AD7" s="674">
        <v>3365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1014732</v>
      </c>
      <c r="BH7" s="621"/>
      <c r="BI7" s="621"/>
      <c r="BJ7" s="621"/>
      <c r="BK7" s="621"/>
      <c r="BL7" s="621"/>
      <c r="BM7" s="621"/>
      <c r="BN7" s="622"/>
      <c r="BO7" s="673">
        <v>45.9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926508</v>
      </c>
      <c r="CS7" s="621"/>
      <c r="CT7" s="621"/>
      <c r="CU7" s="621"/>
      <c r="CV7" s="621"/>
      <c r="CW7" s="621"/>
      <c r="CX7" s="621"/>
      <c r="CY7" s="622"/>
      <c r="CZ7" s="673">
        <v>15</v>
      </c>
      <c r="DA7" s="673"/>
      <c r="DB7" s="673"/>
      <c r="DC7" s="673"/>
      <c r="DD7" s="626">
        <v>40041</v>
      </c>
      <c r="DE7" s="621"/>
      <c r="DF7" s="621"/>
      <c r="DG7" s="621"/>
      <c r="DH7" s="621"/>
      <c r="DI7" s="621"/>
      <c r="DJ7" s="621"/>
      <c r="DK7" s="621"/>
      <c r="DL7" s="621"/>
      <c r="DM7" s="621"/>
      <c r="DN7" s="621"/>
      <c r="DO7" s="621"/>
      <c r="DP7" s="622"/>
      <c r="DQ7" s="626">
        <v>786852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8589</v>
      </c>
      <c r="S8" s="621"/>
      <c r="T8" s="621"/>
      <c r="U8" s="621"/>
      <c r="V8" s="621"/>
      <c r="W8" s="621"/>
      <c r="X8" s="621"/>
      <c r="Y8" s="622"/>
      <c r="Z8" s="673">
        <v>0.1</v>
      </c>
      <c r="AA8" s="673"/>
      <c r="AB8" s="673"/>
      <c r="AC8" s="673"/>
      <c r="AD8" s="674">
        <v>8589</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31229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2170465</v>
      </c>
      <c r="CS8" s="621"/>
      <c r="CT8" s="621"/>
      <c r="CU8" s="621"/>
      <c r="CV8" s="621"/>
      <c r="CW8" s="621"/>
      <c r="CX8" s="621"/>
      <c r="CY8" s="622"/>
      <c r="CZ8" s="673">
        <v>35.200000000000003</v>
      </c>
      <c r="DA8" s="673"/>
      <c r="DB8" s="673"/>
      <c r="DC8" s="673"/>
      <c r="DD8" s="626">
        <v>32154</v>
      </c>
      <c r="DE8" s="621"/>
      <c r="DF8" s="621"/>
      <c r="DG8" s="621"/>
      <c r="DH8" s="621"/>
      <c r="DI8" s="621"/>
      <c r="DJ8" s="621"/>
      <c r="DK8" s="621"/>
      <c r="DL8" s="621"/>
      <c r="DM8" s="621"/>
      <c r="DN8" s="621"/>
      <c r="DO8" s="621"/>
      <c r="DP8" s="622"/>
      <c r="DQ8" s="626">
        <v>1217323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4365</v>
      </c>
      <c r="S9" s="621"/>
      <c r="T9" s="621"/>
      <c r="U9" s="621"/>
      <c r="V9" s="621"/>
      <c r="W9" s="621"/>
      <c r="X9" s="621"/>
      <c r="Y9" s="622"/>
      <c r="Z9" s="673">
        <v>0.1</v>
      </c>
      <c r="AA9" s="673"/>
      <c r="AB9" s="673"/>
      <c r="AC9" s="673"/>
      <c r="AD9" s="674">
        <v>4365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877484</v>
      </c>
      <c r="BH9" s="621"/>
      <c r="BI9" s="621"/>
      <c r="BJ9" s="621"/>
      <c r="BK9" s="621"/>
      <c r="BL9" s="621"/>
      <c r="BM9" s="621"/>
      <c r="BN9" s="622"/>
      <c r="BO9" s="673">
        <v>39.700000000000003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437265</v>
      </c>
      <c r="CS9" s="621"/>
      <c r="CT9" s="621"/>
      <c r="CU9" s="621"/>
      <c r="CV9" s="621"/>
      <c r="CW9" s="621"/>
      <c r="CX9" s="621"/>
      <c r="CY9" s="622"/>
      <c r="CZ9" s="673">
        <v>7.1</v>
      </c>
      <c r="DA9" s="673"/>
      <c r="DB9" s="673"/>
      <c r="DC9" s="673"/>
      <c r="DD9" s="626">
        <v>12312</v>
      </c>
      <c r="DE9" s="621"/>
      <c r="DF9" s="621"/>
      <c r="DG9" s="621"/>
      <c r="DH9" s="621"/>
      <c r="DI9" s="621"/>
      <c r="DJ9" s="621"/>
      <c r="DK9" s="621"/>
      <c r="DL9" s="621"/>
      <c r="DM9" s="621"/>
      <c r="DN9" s="621"/>
      <c r="DO9" s="621"/>
      <c r="DP9" s="622"/>
      <c r="DQ9" s="626">
        <v>385576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281771</v>
      </c>
      <c r="S10" s="621"/>
      <c r="T10" s="621"/>
      <c r="U10" s="621"/>
      <c r="V10" s="621"/>
      <c r="W10" s="621"/>
      <c r="X10" s="621"/>
      <c r="Y10" s="622"/>
      <c r="Z10" s="673">
        <v>4</v>
      </c>
      <c r="AA10" s="673"/>
      <c r="AB10" s="673"/>
      <c r="AC10" s="673"/>
      <c r="AD10" s="674">
        <v>281771</v>
      </c>
      <c r="AE10" s="674"/>
      <c r="AF10" s="674"/>
      <c r="AG10" s="674"/>
      <c r="AH10" s="674"/>
      <c r="AI10" s="674"/>
      <c r="AJ10" s="674"/>
      <c r="AK10" s="674"/>
      <c r="AL10" s="643">
        <v>7.5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49599</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14302</v>
      </c>
      <c r="CS10" s="621"/>
      <c r="CT10" s="621"/>
      <c r="CU10" s="621"/>
      <c r="CV10" s="621"/>
      <c r="CW10" s="621"/>
      <c r="CX10" s="621"/>
      <c r="CY10" s="622"/>
      <c r="CZ10" s="673">
        <v>0.2</v>
      </c>
      <c r="DA10" s="673"/>
      <c r="DB10" s="673"/>
      <c r="DC10" s="673"/>
      <c r="DD10" s="626">
        <v>1891</v>
      </c>
      <c r="DE10" s="621"/>
      <c r="DF10" s="621"/>
      <c r="DG10" s="621"/>
      <c r="DH10" s="621"/>
      <c r="DI10" s="621"/>
      <c r="DJ10" s="621"/>
      <c r="DK10" s="621"/>
      <c r="DL10" s="621"/>
      <c r="DM10" s="621"/>
      <c r="DN10" s="621"/>
      <c r="DO10" s="621"/>
      <c r="DP10" s="622"/>
      <c r="DQ10" s="626">
        <v>14235</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56420</v>
      </c>
      <c r="BH11" s="621"/>
      <c r="BI11" s="621"/>
      <c r="BJ11" s="621"/>
      <c r="BK11" s="621"/>
      <c r="BL11" s="621"/>
      <c r="BM11" s="621"/>
      <c r="BN11" s="622"/>
      <c r="BO11" s="673">
        <v>2.6</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34768</v>
      </c>
      <c r="CS11" s="621"/>
      <c r="CT11" s="621"/>
      <c r="CU11" s="621"/>
      <c r="CV11" s="621"/>
      <c r="CW11" s="621"/>
      <c r="CX11" s="621"/>
      <c r="CY11" s="622"/>
      <c r="CZ11" s="673">
        <v>0.6</v>
      </c>
      <c r="DA11" s="673"/>
      <c r="DB11" s="673"/>
      <c r="DC11" s="673"/>
      <c r="DD11" s="626" t="s">
        <v>112</v>
      </c>
      <c r="DE11" s="621"/>
      <c r="DF11" s="621"/>
      <c r="DG11" s="621"/>
      <c r="DH11" s="621"/>
      <c r="DI11" s="621"/>
      <c r="DJ11" s="621"/>
      <c r="DK11" s="621"/>
      <c r="DL11" s="621"/>
      <c r="DM11" s="621"/>
      <c r="DN11" s="621"/>
      <c r="DO11" s="621"/>
      <c r="DP11" s="622"/>
      <c r="DQ11" s="626">
        <v>17822</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1031322</v>
      </c>
      <c r="BH12" s="621"/>
      <c r="BI12" s="621"/>
      <c r="BJ12" s="621"/>
      <c r="BK12" s="621"/>
      <c r="BL12" s="621"/>
      <c r="BM12" s="621"/>
      <c r="BN12" s="622"/>
      <c r="BO12" s="673">
        <v>46.7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21115</v>
      </c>
      <c r="CS12" s="621"/>
      <c r="CT12" s="621"/>
      <c r="CU12" s="621"/>
      <c r="CV12" s="621"/>
      <c r="CW12" s="621"/>
      <c r="CX12" s="621"/>
      <c r="CY12" s="622"/>
      <c r="CZ12" s="673">
        <v>0.3</v>
      </c>
      <c r="DA12" s="673"/>
      <c r="DB12" s="673"/>
      <c r="DC12" s="673"/>
      <c r="DD12" s="626" t="s">
        <v>112</v>
      </c>
      <c r="DE12" s="621"/>
      <c r="DF12" s="621"/>
      <c r="DG12" s="621"/>
      <c r="DH12" s="621"/>
      <c r="DI12" s="621"/>
      <c r="DJ12" s="621"/>
      <c r="DK12" s="621"/>
      <c r="DL12" s="621"/>
      <c r="DM12" s="621"/>
      <c r="DN12" s="621"/>
      <c r="DO12" s="621"/>
      <c r="DP12" s="622"/>
      <c r="DQ12" s="626">
        <v>21078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11021</v>
      </c>
      <c r="S13" s="621"/>
      <c r="T13" s="621"/>
      <c r="U13" s="621"/>
      <c r="V13" s="621"/>
      <c r="W13" s="621"/>
      <c r="X13" s="621"/>
      <c r="Y13" s="622"/>
      <c r="Z13" s="673">
        <v>0.2</v>
      </c>
      <c r="AA13" s="673"/>
      <c r="AB13" s="673"/>
      <c r="AC13" s="673"/>
      <c r="AD13" s="674">
        <v>11021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1003627</v>
      </c>
      <c r="BH13" s="621"/>
      <c r="BI13" s="621"/>
      <c r="BJ13" s="621"/>
      <c r="BK13" s="621"/>
      <c r="BL13" s="621"/>
      <c r="BM13" s="621"/>
      <c r="BN13" s="622"/>
      <c r="BO13" s="673">
        <v>45.4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907412</v>
      </c>
      <c r="CS13" s="621"/>
      <c r="CT13" s="621"/>
      <c r="CU13" s="621"/>
      <c r="CV13" s="621"/>
      <c r="CW13" s="621"/>
      <c r="CX13" s="621"/>
      <c r="CY13" s="622"/>
      <c r="CZ13" s="673">
        <v>14.7</v>
      </c>
      <c r="DA13" s="673"/>
      <c r="DB13" s="673"/>
      <c r="DC13" s="673"/>
      <c r="DD13" s="626">
        <v>388351</v>
      </c>
      <c r="DE13" s="621"/>
      <c r="DF13" s="621"/>
      <c r="DG13" s="621"/>
      <c r="DH13" s="621"/>
      <c r="DI13" s="621"/>
      <c r="DJ13" s="621"/>
      <c r="DK13" s="621"/>
      <c r="DL13" s="621"/>
      <c r="DM13" s="621"/>
      <c r="DN13" s="621"/>
      <c r="DO13" s="621"/>
      <c r="DP13" s="622"/>
      <c r="DQ13" s="626">
        <v>543158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39680</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283489</v>
      </c>
      <c r="CS14" s="621"/>
      <c r="CT14" s="621"/>
      <c r="CU14" s="621"/>
      <c r="CV14" s="621"/>
      <c r="CW14" s="621"/>
      <c r="CX14" s="621"/>
      <c r="CY14" s="622"/>
      <c r="CZ14" s="673">
        <v>4.5999999999999996</v>
      </c>
      <c r="DA14" s="673"/>
      <c r="DB14" s="673"/>
      <c r="DC14" s="673"/>
      <c r="DD14" s="626">
        <v>12958</v>
      </c>
      <c r="DE14" s="621"/>
      <c r="DF14" s="621"/>
      <c r="DG14" s="621"/>
      <c r="DH14" s="621"/>
      <c r="DI14" s="621"/>
      <c r="DJ14" s="621"/>
      <c r="DK14" s="621"/>
      <c r="DL14" s="621"/>
      <c r="DM14" s="621"/>
      <c r="DN14" s="621"/>
      <c r="DO14" s="621"/>
      <c r="DP14" s="622"/>
      <c r="DQ14" s="626">
        <v>282535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12694</v>
      </c>
      <c r="S15" s="621"/>
      <c r="T15" s="621"/>
      <c r="U15" s="621"/>
      <c r="V15" s="621"/>
      <c r="W15" s="621"/>
      <c r="X15" s="621"/>
      <c r="Y15" s="622"/>
      <c r="Z15" s="673">
        <v>0.2</v>
      </c>
      <c r="AA15" s="673"/>
      <c r="AB15" s="673"/>
      <c r="AC15" s="673"/>
      <c r="AD15" s="674">
        <v>12694</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124051</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725304</v>
      </c>
      <c r="CS15" s="621"/>
      <c r="CT15" s="621"/>
      <c r="CU15" s="621"/>
      <c r="CV15" s="621"/>
      <c r="CW15" s="621"/>
      <c r="CX15" s="621"/>
      <c r="CY15" s="622"/>
      <c r="CZ15" s="673">
        <v>11.8</v>
      </c>
      <c r="DA15" s="673"/>
      <c r="DB15" s="673"/>
      <c r="DC15" s="673"/>
      <c r="DD15" s="626">
        <v>244802</v>
      </c>
      <c r="DE15" s="621"/>
      <c r="DF15" s="621"/>
      <c r="DG15" s="621"/>
      <c r="DH15" s="621"/>
      <c r="DI15" s="621"/>
      <c r="DJ15" s="621"/>
      <c r="DK15" s="621"/>
      <c r="DL15" s="621"/>
      <c r="DM15" s="621"/>
      <c r="DN15" s="621"/>
      <c r="DO15" s="621"/>
      <c r="DP15" s="622"/>
      <c r="DQ15" s="626">
        <v>492419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1238463</v>
      </c>
      <c r="S16" s="621"/>
      <c r="T16" s="621"/>
      <c r="U16" s="621"/>
      <c r="V16" s="621"/>
      <c r="W16" s="621"/>
      <c r="X16" s="621"/>
      <c r="Y16" s="622"/>
      <c r="Z16" s="673">
        <v>17.399999999999999</v>
      </c>
      <c r="AA16" s="673"/>
      <c r="AB16" s="673"/>
      <c r="AC16" s="673"/>
      <c r="AD16" s="674">
        <v>1175455</v>
      </c>
      <c r="AE16" s="674"/>
      <c r="AF16" s="674"/>
      <c r="AG16" s="674"/>
      <c r="AH16" s="674"/>
      <c r="AI16" s="674"/>
      <c r="AJ16" s="674"/>
      <c r="AK16" s="674"/>
      <c r="AL16" s="643">
        <v>31.1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1175455</v>
      </c>
      <c r="S17" s="621"/>
      <c r="T17" s="621"/>
      <c r="U17" s="621"/>
      <c r="V17" s="621"/>
      <c r="W17" s="621"/>
      <c r="X17" s="621"/>
      <c r="Y17" s="622"/>
      <c r="Z17" s="673">
        <v>16.5</v>
      </c>
      <c r="AA17" s="673"/>
      <c r="AB17" s="673"/>
      <c r="AC17" s="673"/>
      <c r="AD17" s="674">
        <v>1175455</v>
      </c>
      <c r="AE17" s="674"/>
      <c r="AF17" s="674"/>
      <c r="AG17" s="674"/>
      <c r="AH17" s="674"/>
      <c r="AI17" s="674"/>
      <c r="AJ17" s="674"/>
      <c r="AK17" s="674"/>
      <c r="AL17" s="643">
        <v>31.1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575026</v>
      </c>
      <c r="CS17" s="621"/>
      <c r="CT17" s="621"/>
      <c r="CU17" s="621"/>
      <c r="CV17" s="621"/>
      <c r="CW17" s="621"/>
      <c r="CX17" s="621"/>
      <c r="CY17" s="622"/>
      <c r="CZ17" s="673">
        <v>9.3000000000000007</v>
      </c>
      <c r="DA17" s="673"/>
      <c r="DB17" s="673"/>
      <c r="DC17" s="673"/>
      <c r="DD17" s="626" t="s">
        <v>112</v>
      </c>
      <c r="DE17" s="621"/>
      <c r="DF17" s="621"/>
      <c r="DG17" s="621"/>
      <c r="DH17" s="621"/>
      <c r="DI17" s="621"/>
      <c r="DJ17" s="621"/>
      <c r="DK17" s="621"/>
      <c r="DL17" s="621"/>
      <c r="DM17" s="621"/>
      <c r="DN17" s="621"/>
      <c r="DO17" s="621"/>
      <c r="DP17" s="622"/>
      <c r="DQ17" s="626">
        <v>575026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63008</v>
      </c>
      <c r="S18" s="621"/>
      <c r="T18" s="621"/>
      <c r="U18" s="621"/>
      <c r="V18" s="621"/>
      <c r="W18" s="621"/>
      <c r="X18" s="621"/>
      <c r="Y18" s="622"/>
      <c r="Z18" s="673">
        <v>0.9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3818097</v>
      </c>
      <c r="S20" s="621"/>
      <c r="T20" s="621"/>
      <c r="U20" s="621"/>
      <c r="V20" s="621"/>
      <c r="W20" s="621"/>
      <c r="X20" s="621"/>
      <c r="Y20" s="622"/>
      <c r="Z20" s="673">
        <v>53.7</v>
      </c>
      <c r="AA20" s="673"/>
      <c r="AB20" s="673"/>
      <c r="AC20" s="673"/>
      <c r="AD20" s="674">
        <v>3755089</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6161884</v>
      </c>
      <c r="CS20" s="621"/>
      <c r="CT20" s="621"/>
      <c r="CU20" s="621"/>
      <c r="CV20" s="621"/>
      <c r="CW20" s="621"/>
      <c r="CX20" s="621"/>
      <c r="CY20" s="622"/>
      <c r="CZ20" s="673">
        <v>100</v>
      </c>
      <c r="DA20" s="673"/>
      <c r="DB20" s="673"/>
      <c r="DC20" s="673"/>
      <c r="DD20" s="626">
        <v>732509</v>
      </c>
      <c r="DE20" s="621"/>
      <c r="DF20" s="621"/>
      <c r="DG20" s="621"/>
      <c r="DH20" s="621"/>
      <c r="DI20" s="621"/>
      <c r="DJ20" s="621"/>
      <c r="DK20" s="621"/>
      <c r="DL20" s="621"/>
      <c r="DM20" s="621"/>
      <c r="DN20" s="621"/>
      <c r="DO20" s="621"/>
      <c r="DP20" s="622"/>
      <c r="DQ20" s="626">
        <v>4402254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3483</v>
      </c>
      <c r="S21" s="621"/>
      <c r="T21" s="621"/>
      <c r="U21" s="621"/>
      <c r="V21" s="621"/>
      <c r="W21" s="621"/>
      <c r="X21" s="621"/>
      <c r="Y21" s="622"/>
      <c r="Z21" s="673">
        <v>0</v>
      </c>
      <c r="AA21" s="673"/>
      <c r="AB21" s="673"/>
      <c r="AC21" s="673"/>
      <c r="AD21" s="674">
        <v>3483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40766</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88504</v>
      </c>
      <c r="S23" s="621"/>
      <c r="T23" s="621"/>
      <c r="U23" s="621"/>
      <c r="V23" s="621"/>
      <c r="W23" s="621"/>
      <c r="X23" s="621"/>
      <c r="Y23" s="622"/>
      <c r="Z23" s="673">
        <v>1.2</v>
      </c>
      <c r="AA23" s="673"/>
      <c r="AB23" s="673"/>
      <c r="AC23" s="673"/>
      <c r="AD23" s="674">
        <v>9507</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65083</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2559840</v>
      </c>
      <c r="CS24" s="671"/>
      <c r="CT24" s="671"/>
      <c r="CU24" s="671"/>
      <c r="CV24" s="671"/>
      <c r="CW24" s="671"/>
      <c r="CX24" s="671"/>
      <c r="CY24" s="718"/>
      <c r="CZ24" s="722">
        <v>41.5</v>
      </c>
      <c r="DA24" s="723"/>
      <c r="DB24" s="723"/>
      <c r="DC24" s="724"/>
      <c r="DD24" s="717">
        <v>1809538</v>
      </c>
      <c r="DE24" s="671"/>
      <c r="DF24" s="671"/>
      <c r="DG24" s="671"/>
      <c r="DH24" s="671"/>
      <c r="DI24" s="671"/>
      <c r="DJ24" s="671"/>
      <c r="DK24" s="718"/>
      <c r="DL24" s="717">
        <v>1746808</v>
      </c>
      <c r="DM24" s="671"/>
      <c r="DN24" s="671"/>
      <c r="DO24" s="671"/>
      <c r="DP24" s="671"/>
      <c r="DQ24" s="671"/>
      <c r="DR24" s="671"/>
      <c r="DS24" s="671"/>
      <c r="DT24" s="671"/>
      <c r="DU24" s="671"/>
      <c r="DV24" s="718"/>
      <c r="DW24" s="719">
        <v>43.2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719217</v>
      </c>
      <c r="S25" s="621"/>
      <c r="T25" s="621"/>
      <c r="U25" s="621"/>
      <c r="V25" s="621"/>
      <c r="W25" s="621"/>
      <c r="X25" s="621"/>
      <c r="Y25" s="622"/>
      <c r="Z25" s="673">
        <v>10.1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979872</v>
      </c>
      <c r="CS25" s="639"/>
      <c r="CT25" s="639"/>
      <c r="CU25" s="639"/>
      <c r="CV25" s="639"/>
      <c r="CW25" s="639"/>
      <c r="CX25" s="639"/>
      <c r="CY25" s="640"/>
      <c r="CZ25" s="623">
        <v>15.9</v>
      </c>
      <c r="DA25" s="641"/>
      <c r="DB25" s="641"/>
      <c r="DC25" s="642"/>
      <c r="DD25" s="626">
        <v>871306</v>
      </c>
      <c r="DE25" s="639"/>
      <c r="DF25" s="639"/>
      <c r="DG25" s="639"/>
      <c r="DH25" s="639"/>
      <c r="DI25" s="639"/>
      <c r="DJ25" s="639"/>
      <c r="DK25" s="640"/>
      <c r="DL25" s="626">
        <v>869397</v>
      </c>
      <c r="DM25" s="639"/>
      <c r="DN25" s="639"/>
      <c r="DO25" s="639"/>
      <c r="DP25" s="639"/>
      <c r="DQ25" s="639"/>
      <c r="DR25" s="639"/>
      <c r="DS25" s="639"/>
      <c r="DT25" s="639"/>
      <c r="DU25" s="639"/>
      <c r="DV25" s="640"/>
      <c r="DW25" s="643">
        <v>21.5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619580</v>
      </c>
      <c r="CS26" s="621"/>
      <c r="CT26" s="621"/>
      <c r="CU26" s="621"/>
      <c r="CV26" s="621"/>
      <c r="CW26" s="621"/>
      <c r="CX26" s="621"/>
      <c r="CY26" s="622"/>
      <c r="CZ26" s="623">
        <v>10.1</v>
      </c>
      <c r="DA26" s="641"/>
      <c r="DB26" s="641"/>
      <c r="DC26" s="642"/>
      <c r="DD26" s="626">
        <v>523286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400288</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2209785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1004942</v>
      </c>
      <c r="CS27" s="639"/>
      <c r="CT27" s="639"/>
      <c r="CU27" s="639"/>
      <c r="CV27" s="639"/>
      <c r="CW27" s="639"/>
      <c r="CX27" s="639"/>
      <c r="CY27" s="640"/>
      <c r="CZ27" s="623">
        <v>16.3</v>
      </c>
      <c r="DA27" s="641"/>
      <c r="DB27" s="641"/>
      <c r="DC27" s="642"/>
      <c r="DD27" s="626">
        <v>363206</v>
      </c>
      <c r="DE27" s="639"/>
      <c r="DF27" s="639"/>
      <c r="DG27" s="639"/>
      <c r="DH27" s="639"/>
      <c r="DI27" s="639"/>
      <c r="DJ27" s="639"/>
      <c r="DK27" s="640"/>
      <c r="DL27" s="626">
        <v>302385</v>
      </c>
      <c r="DM27" s="639"/>
      <c r="DN27" s="639"/>
      <c r="DO27" s="639"/>
      <c r="DP27" s="639"/>
      <c r="DQ27" s="639"/>
      <c r="DR27" s="639"/>
      <c r="DS27" s="639"/>
      <c r="DT27" s="639"/>
      <c r="DU27" s="639"/>
      <c r="DV27" s="640"/>
      <c r="DW27" s="643">
        <v>7.5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11092</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575026</v>
      </c>
      <c r="CS28" s="621"/>
      <c r="CT28" s="621"/>
      <c r="CU28" s="621"/>
      <c r="CV28" s="621"/>
      <c r="CW28" s="621"/>
      <c r="CX28" s="621"/>
      <c r="CY28" s="622"/>
      <c r="CZ28" s="623">
        <v>9.3000000000000007</v>
      </c>
      <c r="DA28" s="641"/>
      <c r="DB28" s="641"/>
      <c r="DC28" s="642"/>
      <c r="DD28" s="626">
        <v>575026</v>
      </c>
      <c r="DE28" s="621"/>
      <c r="DF28" s="621"/>
      <c r="DG28" s="621"/>
      <c r="DH28" s="621"/>
      <c r="DI28" s="621"/>
      <c r="DJ28" s="621"/>
      <c r="DK28" s="622"/>
      <c r="DL28" s="626">
        <v>575026</v>
      </c>
      <c r="DM28" s="621"/>
      <c r="DN28" s="621"/>
      <c r="DO28" s="621"/>
      <c r="DP28" s="621"/>
      <c r="DQ28" s="621"/>
      <c r="DR28" s="621"/>
      <c r="DS28" s="621"/>
      <c r="DT28" s="621"/>
      <c r="DU28" s="621"/>
      <c r="DV28" s="622"/>
      <c r="DW28" s="643">
        <v>14.2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5079</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575026</v>
      </c>
      <c r="CS29" s="639"/>
      <c r="CT29" s="639"/>
      <c r="CU29" s="639"/>
      <c r="CV29" s="639"/>
      <c r="CW29" s="639"/>
      <c r="CX29" s="639"/>
      <c r="CY29" s="640"/>
      <c r="CZ29" s="623">
        <v>9.3000000000000007</v>
      </c>
      <c r="DA29" s="641"/>
      <c r="DB29" s="641"/>
      <c r="DC29" s="642"/>
      <c r="DD29" s="626">
        <v>575026</v>
      </c>
      <c r="DE29" s="639"/>
      <c r="DF29" s="639"/>
      <c r="DG29" s="639"/>
      <c r="DH29" s="639"/>
      <c r="DI29" s="639"/>
      <c r="DJ29" s="639"/>
      <c r="DK29" s="640"/>
      <c r="DL29" s="626">
        <v>575026</v>
      </c>
      <c r="DM29" s="639"/>
      <c r="DN29" s="639"/>
      <c r="DO29" s="639"/>
      <c r="DP29" s="639"/>
      <c r="DQ29" s="639"/>
      <c r="DR29" s="639"/>
      <c r="DS29" s="639"/>
      <c r="DT29" s="639"/>
      <c r="DU29" s="639"/>
      <c r="DV29" s="640"/>
      <c r="DW29" s="643">
        <v>14.2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938623</v>
      </c>
      <c r="S30" s="621"/>
      <c r="T30" s="621"/>
      <c r="U30" s="621"/>
      <c r="V30" s="621"/>
      <c r="W30" s="621"/>
      <c r="X30" s="621"/>
      <c r="Y30" s="622"/>
      <c r="Z30" s="673">
        <v>13.2</v>
      </c>
      <c r="AA30" s="673"/>
      <c r="AB30" s="673"/>
      <c r="AC30" s="673"/>
      <c r="AD30" s="674">
        <v>10623</v>
      </c>
      <c r="AE30" s="674"/>
      <c r="AF30" s="674"/>
      <c r="AG30" s="674"/>
      <c r="AH30" s="674"/>
      <c r="AI30" s="674"/>
      <c r="AJ30" s="674"/>
      <c r="AK30" s="674"/>
      <c r="AL30" s="643">
        <v>0.3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93.8</v>
      </c>
      <c r="BN30" s="687"/>
      <c r="BO30" s="687"/>
      <c r="BP30" s="687"/>
      <c r="BQ30" s="689"/>
      <c r="BR30" s="686">
        <v>98.5</v>
      </c>
      <c r="BS30" s="687"/>
      <c r="BT30" s="687"/>
      <c r="BU30" s="687"/>
      <c r="BV30" s="687"/>
      <c r="BW30" s="687"/>
      <c r="BX30" s="688">
        <v>94.1</v>
      </c>
      <c r="BY30" s="687"/>
      <c r="BZ30" s="687"/>
      <c r="CA30" s="687"/>
      <c r="CB30" s="689"/>
      <c r="CD30" s="692"/>
      <c r="CE30" s="693"/>
      <c r="CF30" s="657" t="s">
        <v>292</v>
      </c>
      <c r="CG30" s="654"/>
      <c r="CH30" s="654"/>
      <c r="CI30" s="654"/>
      <c r="CJ30" s="654"/>
      <c r="CK30" s="654"/>
      <c r="CL30" s="654"/>
      <c r="CM30" s="654"/>
      <c r="CN30" s="654"/>
      <c r="CO30" s="654"/>
      <c r="CP30" s="654"/>
      <c r="CQ30" s="655"/>
      <c r="CR30" s="620">
        <v>516052</v>
      </c>
      <c r="CS30" s="621"/>
      <c r="CT30" s="621"/>
      <c r="CU30" s="621"/>
      <c r="CV30" s="621"/>
      <c r="CW30" s="621"/>
      <c r="CX30" s="621"/>
      <c r="CY30" s="622"/>
      <c r="CZ30" s="623">
        <v>8.4</v>
      </c>
      <c r="DA30" s="641"/>
      <c r="DB30" s="641"/>
      <c r="DC30" s="642"/>
      <c r="DD30" s="626">
        <v>516052</v>
      </c>
      <c r="DE30" s="621"/>
      <c r="DF30" s="621"/>
      <c r="DG30" s="621"/>
      <c r="DH30" s="621"/>
      <c r="DI30" s="621"/>
      <c r="DJ30" s="621"/>
      <c r="DK30" s="622"/>
      <c r="DL30" s="626">
        <v>516052</v>
      </c>
      <c r="DM30" s="621"/>
      <c r="DN30" s="621"/>
      <c r="DO30" s="621"/>
      <c r="DP30" s="621"/>
      <c r="DQ30" s="621"/>
      <c r="DR30" s="621"/>
      <c r="DS30" s="621"/>
      <c r="DT30" s="621"/>
      <c r="DU30" s="621"/>
      <c r="DV30" s="622"/>
      <c r="DW30" s="643">
        <v>12.8</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418531</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95.2</v>
      </c>
      <c r="BN31" s="685"/>
      <c r="BO31" s="685"/>
      <c r="BP31" s="685"/>
      <c r="BQ31" s="649"/>
      <c r="BR31" s="684">
        <v>98.5</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58974</v>
      </c>
      <c r="CS31" s="639"/>
      <c r="CT31" s="639"/>
      <c r="CU31" s="639"/>
      <c r="CV31" s="639"/>
      <c r="CW31" s="639"/>
      <c r="CX31" s="639"/>
      <c r="CY31" s="640"/>
      <c r="CZ31" s="623">
        <v>1</v>
      </c>
      <c r="DA31" s="641"/>
      <c r="DB31" s="641"/>
      <c r="DC31" s="642"/>
      <c r="DD31" s="626">
        <v>58974</v>
      </c>
      <c r="DE31" s="639"/>
      <c r="DF31" s="639"/>
      <c r="DG31" s="639"/>
      <c r="DH31" s="639"/>
      <c r="DI31" s="639"/>
      <c r="DJ31" s="639"/>
      <c r="DK31" s="640"/>
      <c r="DL31" s="626">
        <v>58974</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86327</v>
      </c>
      <c r="S32" s="621"/>
      <c r="T32" s="621"/>
      <c r="U32" s="621"/>
      <c r="V32" s="621"/>
      <c r="W32" s="621"/>
      <c r="X32" s="621"/>
      <c r="Y32" s="622"/>
      <c r="Z32" s="673">
        <v>1.2</v>
      </c>
      <c r="AA32" s="673"/>
      <c r="AB32" s="673"/>
      <c r="AC32" s="673"/>
      <c r="AD32" s="674">
        <v>101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91.5</v>
      </c>
      <c r="BN32" s="605"/>
      <c r="BO32" s="605"/>
      <c r="BP32" s="605"/>
      <c r="BQ32" s="662"/>
      <c r="BR32" s="683">
        <v>98.3</v>
      </c>
      <c r="BS32" s="605"/>
      <c r="BT32" s="605"/>
      <c r="BU32" s="605"/>
      <c r="BV32" s="605"/>
      <c r="BW32" s="605"/>
      <c r="BX32" s="668">
        <v>91.7</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520595</v>
      </c>
      <c r="S33" s="621"/>
      <c r="T33" s="621"/>
      <c r="U33" s="621"/>
      <c r="V33" s="621"/>
      <c r="W33" s="621"/>
      <c r="X33" s="621"/>
      <c r="Y33" s="622"/>
      <c r="Z33" s="673">
        <v>7.3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2869535</v>
      </c>
      <c r="CS33" s="639"/>
      <c r="CT33" s="639"/>
      <c r="CU33" s="639"/>
      <c r="CV33" s="639"/>
      <c r="CW33" s="639"/>
      <c r="CX33" s="639"/>
      <c r="CY33" s="640"/>
      <c r="CZ33" s="623">
        <v>46.6</v>
      </c>
      <c r="DA33" s="641"/>
      <c r="DB33" s="641"/>
      <c r="DC33" s="642"/>
      <c r="DD33" s="626">
        <v>2358989</v>
      </c>
      <c r="DE33" s="639"/>
      <c r="DF33" s="639"/>
      <c r="DG33" s="639"/>
      <c r="DH33" s="639"/>
      <c r="DI33" s="639"/>
      <c r="DJ33" s="639"/>
      <c r="DK33" s="640"/>
      <c r="DL33" s="626">
        <v>1864430</v>
      </c>
      <c r="DM33" s="639"/>
      <c r="DN33" s="639"/>
      <c r="DO33" s="639"/>
      <c r="DP33" s="639"/>
      <c r="DQ33" s="639"/>
      <c r="DR33" s="639"/>
      <c r="DS33" s="639"/>
      <c r="DT33" s="639"/>
      <c r="DU33" s="639"/>
      <c r="DV33" s="640"/>
      <c r="DW33" s="643">
        <v>46.1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1057723</v>
      </c>
      <c r="CS34" s="621"/>
      <c r="CT34" s="621"/>
      <c r="CU34" s="621"/>
      <c r="CV34" s="621"/>
      <c r="CW34" s="621"/>
      <c r="CX34" s="621"/>
      <c r="CY34" s="622"/>
      <c r="CZ34" s="623">
        <v>17.2</v>
      </c>
      <c r="DA34" s="641"/>
      <c r="DB34" s="641"/>
      <c r="DC34" s="642"/>
      <c r="DD34" s="626">
        <v>823444</v>
      </c>
      <c r="DE34" s="621"/>
      <c r="DF34" s="621"/>
      <c r="DG34" s="621"/>
      <c r="DH34" s="621"/>
      <c r="DI34" s="621"/>
      <c r="DJ34" s="621"/>
      <c r="DK34" s="622"/>
      <c r="DL34" s="626">
        <v>682346</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262695</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900919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290806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19372</v>
      </c>
      <c r="CS35" s="639"/>
      <c r="CT35" s="639"/>
      <c r="CU35" s="639"/>
      <c r="CV35" s="639"/>
      <c r="CW35" s="639"/>
      <c r="CX35" s="639"/>
      <c r="CY35" s="640"/>
      <c r="CZ35" s="623">
        <v>0.3</v>
      </c>
      <c r="DA35" s="641"/>
      <c r="DB35" s="641"/>
      <c r="DC35" s="642"/>
      <c r="DD35" s="626">
        <v>19372</v>
      </c>
      <c r="DE35" s="639"/>
      <c r="DF35" s="639"/>
      <c r="DG35" s="639"/>
      <c r="DH35" s="639"/>
      <c r="DI35" s="639"/>
      <c r="DJ35" s="639"/>
      <c r="DK35" s="640"/>
      <c r="DL35" s="626">
        <v>19372</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7115685</v>
      </c>
      <c r="S36" s="661"/>
      <c r="T36" s="661"/>
      <c r="U36" s="661"/>
      <c r="V36" s="661"/>
      <c r="W36" s="661"/>
      <c r="X36" s="661"/>
      <c r="Y36" s="664"/>
      <c r="Z36" s="665">
        <v>100</v>
      </c>
      <c r="AA36" s="665"/>
      <c r="AB36" s="665"/>
      <c r="AC36" s="665"/>
      <c r="AD36" s="666">
        <v>3778803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378295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233206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737382</v>
      </c>
      <c r="CS36" s="621"/>
      <c r="CT36" s="621"/>
      <c r="CU36" s="621"/>
      <c r="CV36" s="621"/>
      <c r="CW36" s="621"/>
      <c r="CX36" s="621"/>
      <c r="CY36" s="622"/>
      <c r="CZ36" s="623">
        <v>12</v>
      </c>
      <c r="DA36" s="641"/>
      <c r="DB36" s="641"/>
      <c r="DC36" s="642"/>
      <c r="DD36" s="626">
        <v>687135</v>
      </c>
      <c r="DE36" s="621"/>
      <c r="DF36" s="621"/>
      <c r="DG36" s="621"/>
      <c r="DH36" s="621"/>
      <c r="DI36" s="621"/>
      <c r="DJ36" s="621"/>
      <c r="DK36" s="622"/>
      <c r="DL36" s="626">
        <v>528718</v>
      </c>
      <c r="DM36" s="621"/>
      <c r="DN36" s="621"/>
      <c r="DO36" s="621"/>
      <c r="DP36" s="621"/>
      <c r="DQ36" s="621"/>
      <c r="DR36" s="621"/>
      <c r="DS36" s="621"/>
      <c r="DT36" s="621"/>
      <c r="DU36" s="621"/>
      <c r="DV36" s="622"/>
      <c r="DW36" s="643">
        <v>13.1</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11846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2702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432976</v>
      </c>
      <c r="CS37" s="639"/>
      <c r="CT37" s="639"/>
      <c r="CU37" s="639"/>
      <c r="CV37" s="639"/>
      <c r="CW37" s="639"/>
      <c r="CX37" s="639"/>
      <c r="CY37" s="640"/>
      <c r="CZ37" s="623">
        <v>7</v>
      </c>
      <c r="DA37" s="641"/>
      <c r="DB37" s="641"/>
      <c r="DC37" s="642"/>
      <c r="DD37" s="626">
        <v>426862</v>
      </c>
      <c r="DE37" s="639"/>
      <c r="DF37" s="639"/>
      <c r="DG37" s="639"/>
      <c r="DH37" s="639"/>
      <c r="DI37" s="639"/>
      <c r="DJ37" s="639"/>
      <c r="DK37" s="640"/>
      <c r="DL37" s="626">
        <v>372793</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8256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4650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889073</v>
      </c>
      <c r="CS38" s="621"/>
      <c r="CT38" s="621"/>
      <c r="CU38" s="621"/>
      <c r="CV38" s="621"/>
      <c r="CW38" s="621"/>
      <c r="CX38" s="621"/>
      <c r="CY38" s="622"/>
      <c r="CZ38" s="623">
        <v>14.4</v>
      </c>
      <c r="DA38" s="641"/>
      <c r="DB38" s="641"/>
      <c r="DC38" s="642"/>
      <c r="DD38" s="626">
        <v>669026</v>
      </c>
      <c r="DE38" s="621"/>
      <c r="DF38" s="621"/>
      <c r="DG38" s="621"/>
      <c r="DH38" s="621"/>
      <c r="DI38" s="621"/>
      <c r="DJ38" s="621"/>
      <c r="DK38" s="622"/>
      <c r="DL38" s="626">
        <v>633994</v>
      </c>
      <c r="DM38" s="621"/>
      <c r="DN38" s="621"/>
      <c r="DO38" s="621"/>
      <c r="DP38" s="621"/>
      <c r="DQ38" s="621"/>
      <c r="DR38" s="621"/>
      <c r="DS38" s="621"/>
      <c r="DT38" s="621"/>
      <c r="DU38" s="621"/>
      <c r="DV38" s="622"/>
      <c r="DW38" s="643">
        <v>15.7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1199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165973</v>
      </c>
      <c r="CS39" s="639"/>
      <c r="CT39" s="639"/>
      <c r="CU39" s="639"/>
      <c r="CV39" s="639"/>
      <c r="CW39" s="639"/>
      <c r="CX39" s="639"/>
      <c r="CY39" s="640"/>
      <c r="CZ39" s="623">
        <v>2.7</v>
      </c>
      <c r="DA39" s="641"/>
      <c r="DB39" s="641"/>
      <c r="DC39" s="642"/>
      <c r="DD39" s="626">
        <v>160000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172348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12</v>
      </c>
      <c r="CS40" s="621"/>
      <c r="CT40" s="621"/>
      <c r="CU40" s="621"/>
      <c r="CV40" s="621"/>
      <c r="CW40" s="621"/>
      <c r="CX40" s="621"/>
      <c r="CY40" s="622"/>
      <c r="CZ40" s="623">
        <v>0</v>
      </c>
      <c r="DA40" s="641"/>
      <c r="DB40" s="641"/>
      <c r="DC40" s="642"/>
      <c r="DD40" s="626">
        <v>12</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328975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732509</v>
      </c>
      <c r="CS42" s="621"/>
      <c r="CT42" s="621"/>
      <c r="CU42" s="621"/>
      <c r="CV42" s="621"/>
      <c r="CW42" s="621"/>
      <c r="CX42" s="621"/>
      <c r="CY42" s="622"/>
      <c r="CZ42" s="623">
        <v>11.9</v>
      </c>
      <c r="DA42" s="624"/>
      <c r="DB42" s="624"/>
      <c r="DC42" s="625"/>
      <c r="DD42" s="626">
        <v>233727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18707</v>
      </c>
      <c r="CS43" s="639"/>
      <c r="CT43" s="639"/>
      <c r="CU43" s="639"/>
      <c r="CV43" s="639"/>
      <c r="CW43" s="639"/>
      <c r="CX43" s="639"/>
      <c r="CY43" s="640"/>
      <c r="CZ43" s="623">
        <v>0.3</v>
      </c>
      <c r="DA43" s="641"/>
      <c r="DB43" s="641"/>
      <c r="DC43" s="642"/>
      <c r="DD43" s="626">
        <v>18707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732509</v>
      </c>
      <c r="CS44" s="621"/>
      <c r="CT44" s="621"/>
      <c r="CU44" s="621"/>
      <c r="CV44" s="621"/>
      <c r="CW44" s="621"/>
      <c r="CX44" s="621"/>
      <c r="CY44" s="622"/>
      <c r="CZ44" s="623">
        <v>11.9</v>
      </c>
      <c r="DA44" s="624"/>
      <c r="DB44" s="624"/>
      <c r="DC44" s="625"/>
      <c r="DD44" s="626">
        <v>233727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404317</v>
      </c>
      <c r="CS45" s="639"/>
      <c r="CT45" s="639"/>
      <c r="CU45" s="639"/>
      <c r="CV45" s="639"/>
      <c r="CW45" s="639"/>
      <c r="CX45" s="639"/>
      <c r="CY45" s="640"/>
      <c r="CZ45" s="623">
        <v>6.6</v>
      </c>
      <c r="DA45" s="641"/>
      <c r="DB45" s="641"/>
      <c r="DC45" s="642"/>
      <c r="DD45" s="626">
        <v>27439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328192</v>
      </c>
      <c r="CS46" s="621"/>
      <c r="CT46" s="621"/>
      <c r="CU46" s="621"/>
      <c r="CV46" s="621"/>
      <c r="CW46" s="621"/>
      <c r="CX46" s="621"/>
      <c r="CY46" s="622"/>
      <c r="CZ46" s="623">
        <v>5.3</v>
      </c>
      <c r="DA46" s="624"/>
      <c r="DB46" s="624"/>
      <c r="DC46" s="625"/>
      <c r="DD46" s="626">
        <v>206288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6161884</v>
      </c>
      <c r="CS49" s="605"/>
      <c r="CT49" s="605"/>
      <c r="CU49" s="605"/>
      <c r="CV49" s="605"/>
      <c r="CW49" s="605"/>
      <c r="CX49" s="605"/>
      <c r="CY49" s="606"/>
      <c r="CZ49" s="607">
        <v>100</v>
      </c>
      <c r="DA49" s="608"/>
      <c r="DB49" s="608"/>
      <c r="DC49" s="609"/>
      <c r="DD49" s="610">
        <v>4402254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6516</v>
      </c>
      <c r="R7" s="1134"/>
      <c r="S7" s="1134"/>
      <c r="T7" s="1134"/>
      <c r="U7" s="1134"/>
      <c r="V7" s="1134">
        <v>6162</v>
      </c>
      <c r="W7" s="1134"/>
      <c r="X7" s="1134"/>
      <c r="Y7" s="1134"/>
      <c r="Z7" s="1134"/>
      <c r="AA7" s="1134">
        <v>354</v>
      </c>
      <c r="AB7" s="1134"/>
      <c r="AC7" s="1134"/>
      <c r="AD7" s="1134"/>
      <c r="AE7" s="1135"/>
      <c r="AF7" s="1136">
        <v>293</v>
      </c>
      <c r="AG7" s="1137"/>
      <c r="AH7" s="1137"/>
      <c r="AI7" s="1137"/>
      <c r="AJ7" s="1138"/>
      <c r="AK7" s="1120">
        <v>939</v>
      </c>
      <c r="AL7" s="1121"/>
      <c r="AM7" s="1121"/>
      <c r="AN7" s="1121"/>
      <c r="AO7" s="1121"/>
      <c r="AP7" s="1121">
        <v>7545</v>
      </c>
      <c r="AQ7" s="1121"/>
      <c r="AR7" s="1121"/>
      <c r="AS7" s="1121"/>
      <c r="AT7" s="1121"/>
      <c r="AU7" s="1122" t="s">
        <v>539</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6516</v>
      </c>
      <c r="R23" s="1098"/>
      <c r="S23" s="1098"/>
      <c r="T23" s="1098"/>
      <c r="U23" s="1098"/>
      <c r="V23" s="1098">
        <v>6162</v>
      </c>
      <c r="W23" s="1098"/>
      <c r="X23" s="1098"/>
      <c r="Y23" s="1098"/>
      <c r="Z23" s="1098"/>
      <c r="AA23" s="1098">
        <v>354</v>
      </c>
      <c r="AB23" s="1098"/>
      <c r="AC23" s="1098"/>
      <c r="AD23" s="1098"/>
      <c r="AE23" s="1099"/>
      <c r="AF23" s="1100">
        <v>293</v>
      </c>
      <c r="AG23" s="1098"/>
      <c r="AH23" s="1098"/>
      <c r="AI23" s="1098"/>
      <c r="AJ23" s="1101"/>
      <c r="AK23" s="1102"/>
      <c r="AL23" s="1103"/>
      <c r="AM23" s="1103"/>
      <c r="AN23" s="1103"/>
      <c r="AO23" s="1103"/>
      <c r="AP23" s="1098">
        <v>7545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2645</v>
      </c>
      <c r="R28" s="1083"/>
      <c r="S28" s="1083"/>
      <c r="T28" s="1083"/>
      <c r="U28" s="1083"/>
      <c r="V28" s="1083">
        <v>2354</v>
      </c>
      <c r="W28" s="1083"/>
      <c r="X28" s="1083"/>
      <c r="Y28" s="1083"/>
      <c r="Z28" s="1083"/>
      <c r="AA28" s="1083">
        <v>291</v>
      </c>
      <c r="AB28" s="1083"/>
      <c r="AC28" s="1083"/>
      <c r="AD28" s="1083"/>
      <c r="AE28" s="1084"/>
      <c r="AF28" s="1085">
        <v>291</v>
      </c>
      <c r="AG28" s="1083"/>
      <c r="AH28" s="1083"/>
      <c r="AI28" s="1083"/>
      <c r="AJ28" s="1086"/>
      <c r="AK28" s="1087">
        <v>172</v>
      </c>
      <c r="AL28" s="1075"/>
      <c r="AM28" s="1075"/>
      <c r="AN28" s="1075"/>
      <c r="AO28" s="1075"/>
      <c r="AP28" s="1075" t="s">
        <v>540</v>
      </c>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187</v>
      </c>
      <c r="R29" s="1073"/>
      <c r="S29" s="1073"/>
      <c r="T29" s="1073"/>
      <c r="U29" s="1073"/>
      <c r="V29" s="1073">
        <v>180</v>
      </c>
      <c r="W29" s="1073"/>
      <c r="X29" s="1073"/>
      <c r="Y29" s="1073"/>
      <c r="Z29" s="1073"/>
      <c r="AA29" s="1073">
        <v>6</v>
      </c>
      <c r="AB29" s="1073"/>
      <c r="AC29" s="1073"/>
      <c r="AD29" s="1073"/>
      <c r="AE29" s="1074"/>
      <c r="AF29" s="1048">
        <v>6</v>
      </c>
      <c r="AG29" s="1049"/>
      <c r="AH29" s="1049"/>
      <c r="AI29" s="1049"/>
      <c r="AJ29" s="1050"/>
      <c r="AK29" s="1009">
        <v>40</v>
      </c>
      <c r="AL29" s="1000"/>
      <c r="AM29" s="1000"/>
      <c r="AN29" s="1000"/>
      <c r="AO29" s="1000"/>
      <c r="AP29" s="1000" t="s">
        <v>540</v>
      </c>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49</v>
      </c>
      <c r="R30" s="1073"/>
      <c r="S30" s="1073"/>
      <c r="T30" s="1073"/>
      <c r="U30" s="1073"/>
      <c r="V30" s="1073">
        <v>49</v>
      </c>
      <c r="W30" s="1073"/>
      <c r="X30" s="1073"/>
      <c r="Y30" s="1073"/>
      <c r="Z30" s="1073"/>
      <c r="AA30" s="1073" t="s">
        <v>540</v>
      </c>
      <c r="AB30" s="1073"/>
      <c r="AC30" s="1073"/>
      <c r="AD30" s="1073"/>
      <c r="AE30" s="1074"/>
      <c r="AF30" s="1048" t="s">
        <v>112</v>
      </c>
      <c r="AG30" s="1049"/>
      <c r="AH30" s="1049"/>
      <c r="AI30" s="1049"/>
      <c r="AJ30" s="1050"/>
      <c r="AK30" s="1009">
        <v>8</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164</v>
      </c>
      <c r="R31" s="1073"/>
      <c r="S31" s="1073"/>
      <c r="T31" s="1073"/>
      <c r="U31" s="1073"/>
      <c r="V31" s="1073">
        <v>126</v>
      </c>
      <c r="W31" s="1073"/>
      <c r="X31" s="1073"/>
      <c r="Y31" s="1073"/>
      <c r="Z31" s="1073"/>
      <c r="AA31" s="1073">
        <v>38</v>
      </c>
      <c r="AB31" s="1073"/>
      <c r="AC31" s="1073"/>
      <c r="AD31" s="1073"/>
      <c r="AE31" s="1074"/>
      <c r="AF31" s="1048">
        <v>531</v>
      </c>
      <c r="AG31" s="1049"/>
      <c r="AH31" s="1049"/>
      <c r="AI31" s="1049"/>
      <c r="AJ31" s="1050"/>
      <c r="AK31" s="1009">
        <v>12</v>
      </c>
      <c r="AL31" s="1000"/>
      <c r="AM31" s="1000"/>
      <c r="AN31" s="1000"/>
      <c r="AO31" s="1000"/>
      <c r="AP31" s="1000">
        <v>158</v>
      </c>
      <c r="AQ31" s="1000"/>
      <c r="AR31" s="1000"/>
      <c r="AS31" s="1000"/>
      <c r="AT31" s="1000"/>
      <c r="AU31" s="1000">
        <v>45</v>
      </c>
      <c r="AV31" s="1000"/>
      <c r="AW31" s="1000"/>
      <c r="AX31" s="1000"/>
      <c r="AY31" s="1000"/>
      <c r="AZ31" s="1071" t="s">
        <v>540</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739</v>
      </c>
      <c r="R32" s="1073"/>
      <c r="S32" s="1073"/>
      <c r="T32" s="1073"/>
      <c r="U32" s="1073"/>
      <c r="V32" s="1073">
        <v>691</v>
      </c>
      <c r="W32" s="1073"/>
      <c r="X32" s="1073"/>
      <c r="Y32" s="1073"/>
      <c r="Z32" s="1073"/>
      <c r="AA32" s="1073">
        <v>48</v>
      </c>
      <c r="AB32" s="1073"/>
      <c r="AC32" s="1073"/>
      <c r="AD32" s="1073"/>
      <c r="AE32" s="1074"/>
      <c r="AF32" s="1048">
        <v>48</v>
      </c>
      <c r="AG32" s="1049"/>
      <c r="AH32" s="1049"/>
      <c r="AI32" s="1049"/>
      <c r="AJ32" s="1050"/>
      <c r="AK32" s="1009">
        <v>378</v>
      </c>
      <c r="AL32" s="1000"/>
      <c r="AM32" s="1000"/>
      <c r="AN32" s="1000"/>
      <c r="AO32" s="1000"/>
      <c r="AP32" s="1000">
        <v>3713</v>
      </c>
      <c r="AQ32" s="1000"/>
      <c r="AR32" s="1000"/>
      <c r="AS32" s="1000"/>
      <c r="AT32" s="1000"/>
      <c r="AU32" s="1000">
        <v>3368</v>
      </c>
      <c r="AV32" s="1000"/>
      <c r="AW32" s="1000"/>
      <c r="AX32" s="1000"/>
      <c r="AY32" s="1000"/>
      <c r="AZ32" s="1071" t="s">
        <v>540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v>
      </c>
      <c r="R33" s="1073"/>
      <c r="S33" s="1073"/>
      <c r="T33" s="1073"/>
      <c r="U33" s="1073"/>
      <c r="V33" s="1073">
        <v>0</v>
      </c>
      <c r="W33" s="1073"/>
      <c r="X33" s="1073"/>
      <c r="Y33" s="1073"/>
      <c r="Z33" s="1073"/>
      <c r="AA33" s="1073">
        <v>1</v>
      </c>
      <c r="AB33" s="1073"/>
      <c r="AC33" s="1073"/>
      <c r="AD33" s="1073"/>
      <c r="AE33" s="1074"/>
      <c r="AF33" s="1048">
        <v>1</v>
      </c>
      <c r="AG33" s="1049"/>
      <c r="AH33" s="1049"/>
      <c r="AI33" s="1049"/>
      <c r="AJ33" s="1050"/>
      <c r="AK33" s="1009">
        <v>1</v>
      </c>
      <c r="AL33" s="1000"/>
      <c r="AM33" s="1000"/>
      <c r="AN33" s="1000"/>
      <c r="AO33" s="1000"/>
      <c r="AP33" s="1000" t="s">
        <v>540</v>
      </c>
      <c r="AQ33" s="1000"/>
      <c r="AR33" s="1000"/>
      <c r="AS33" s="1000"/>
      <c r="AT33" s="1000"/>
      <c r="AU33" s="1000" t="s">
        <v>540</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876</v>
      </c>
      <c r="AG63" s="988"/>
      <c r="AH63" s="988"/>
      <c r="AI63" s="988"/>
      <c r="AJ63" s="1059"/>
      <c r="AK63" s="1060"/>
      <c r="AL63" s="992"/>
      <c r="AM63" s="992"/>
      <c r="AN63" s="992"/>
      <c r="AO63" s="992"/>
      <c r="AP63" s="988">
        <v>3871</v>
      </c>
      <c r="AQ63" s="988"/>
      <c r="AR63" s="988"/>
      <c r="AS63" s="988"/>
      <c r="AT63" s="988"/>
      <c r="AU63" s="988">
        <v>3413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72</v>
      </c>
      <c r="R68" s="1011"/>
      <c r="S68" s="1011"/>
      <c r="T68" s="1011"/>
      <c r="U68" s="1011"/>
      <c r="V68" s="1011">
        <v>70</v>
      </c>
      <c r="W68" s="1011"/>
      <c r="X68" s="1011"/>
      <c r="Y68" s="1011"/>
      <c r="Z68" s="1011"/>
      <c r="AA68" s="1011">
        <v>3</v>
      </c>
      <c r="AB68" s="1011"/>
      <c r="AC68" s="1011"/>
      <c r="AD68" s="1011"/>
      <c r="AE68" s="1011"/>
      <c r="AF68" s="1011">
        <v>3</v>
      </c>
      <c r="AG68" s="1011"/>
      <c r="AH68" s="1011"/>
      <c r="AI68" s="1011"/>
      <c r="AJ68" s="1011"/>
      <c r="AK68" s="1011" t="s">
        <v>540</v>
      </c>
      <c r="AL68" s="1011"/>
      <c r="AM68" s="1011"/>
      <c r="AN68" s="1011"/>
      <c r="AO68" s="1011"/>
      <c r="AP68" s="1011" t="s">
        <v>540</v>
      </c>
      <c r="AQ68" s="1011"/>
      <c r="AR68" s="1011"/>
      <c r="AS68" s="1011"/>
      <c r="AT68" s="1011"/>
      <c r="AU68" s="1011" t="s">
        <v>540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9578</v>
      </c>
      <c r="R69" s="1000"/>
      <c r="S69" s="1000"/>
      <c r="T69" s="1000"/>
      <c r="U69" s="1000"/>
      <c r="V69" s="1000">
        <v>9432</v>
      </c>
      <c r="W69" s="1000"/>
      <c r="X69" s="1000"/>
      <c r="Y69" s="1000"/>
      <c r="Z69" s="1000"/>
      <c r="AA69" s="1000">
        <v>146</v>
      </c>
      <c r="AB69" s="1000"/>
      <c r="AC69" s="1000"/>
      <c r="AD69" s="1000"/>
      <c r="AE69" s="1000"/>
      <c r="AF69" s="1000">
        <v>146</v>
      </c>
      <c r="AG69" s="1000"/>
      <c r="AH69" s="1000"/>
      <c r="AI69" s="1000"/>
      <c r="AJ69" s="1000"/>
      <c r="AK69" s="1000">
        <v>1850</v>
      </c>
      <c r="AL69" s="1000"/>
      <c r="AM69" s="1000"/>
      <c r="AN69" s="1000"/>
      <c r="AO69" s="1000"/>
      <c r="AP69" s="1000" t="s">
        <v>540</v>
      </c>
      <c r="AQ69" s="1000"/>
      <c r="AR69" s="1000"/>
      <c r="AS69" s="1000"/>
      <c r="AT69" s="1000"/>
      <c r="AU69" s="1000" t="s">
        <v>540</v>
      </c>
      <c r="AV69" s="1000"/>
      <c r="AW69" s="1000"/>
      <c r="AX69" s="1000"/>
      <c r="AY69" s="1000"/>
      <c r="AZ69" s="1001" t="s">
        <v>545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791</v>
      </c>
      <c r="R70" s="1000"/>
      <c r="S70" s="1000"/>
      <c r="T70" s="1000"/>
      <c r="U70" s="1000"/>
      <c r="V70" s="1000">
        <v>761</v>
      </c>
      <c r="W70" s="1000"/>
      <c r="X70" s="1000"/>
      <c r="Y70" s="1000"/>
      <c r="Z70" s="1000"/>
      <c r="AA70" s="1000">
        <v>30</v>
      </c>
      <c r="AB70" s="1000"/>
      <c r="AC70" s="1000"/>
      <c r="AD70" s="1000"/>
      <c r="AE70" s="1000"/>
      <c r="AF70" s="1000">
        <v>30</v>
      </c>
      <c r="AG70" s="1000"/>
      <c r="AH70" s="1000"/>
      <c r="AI70" s="1000"/>
      <c r="AJ70" s="1000"/>
      <c r="AK70" s="1000" t="s">
        <v>540</v>
      </c>
      <c r="AL70" s="1000"/>
      <c r="AM70" s="1000"/>
      <c r="AN70" s="1000"/>
      <c r="AO70" s="1000"/>
      <c r="AP70" s="1000">
        <v>123</v>
      </c>
      <c r="AQ70" s="1000"/>
      <c r="AR70" s="1000"/>
      <c r="AS70" s="1000"/>
      <c r="AT70" s="1000"/>
      <c r="AU70" s="1000">
        <v>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3060</v>
      </c>
      <c r="R71" s="1000"/>
      <c r="S71" s="1000"/>
      <c r="T71" s="1000"/>
      <c r="U71" s="1000"/>
      <c r="V71" s="1000">
        <v>2989</v>
      </c>
      <c r="W71" s="1000"/>
      <c r="X71" s="1000"/>
      <c r="Y71" s="1000"/>
      <c r="Z71" s="1000"/>
      <c r="AA71" s="1000">
        <v>71</v>
      </c>
      <c r="AB71" s="1000"/>
      <c r="AC71" s="1000"/>
      <c r="AD71" s="1000"/>
      <c r="AE71" s="1000"/>
      <c r="AF71" s="1000">
        <v>71</v>
      </c>
      <c r="AG71" s="1000"/>
      <c r="AH71" s="1000"/>
      <c r="AI71" s="1000"/>
      <c r="AJ71" s="1000"/>
      <c r="AK71" s="1000">
        <v>222</v>
      </c>
      <c r="AL71" s="1000"/>
      <c r="AM71" s="1000"/>
      <c r="AN71" s="1000"/>
      <c r="AO71" s="1000"/>
      <c r="AP71" s="1000">
        <v>2340</v>
      </c>
      <c r="AQ71" s="1000"/>
      <c r="AR71" s="1000"/>
      <c r="AS71" s="1000"/>
      <c r="AT71" s="1000"/>
      <c r="AU71" s="1000">
        <v>205</v>
      </c>
      <c r="AV71" s="1000"/>
      <c r="AW71" s="1000"/>
      <c r="AX71" s="1000"/>
      <c r="AY71" s="1000"/>
      <c r="AZ71" s="1001" t="s">
        <v>546</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107</v>
      </c>
      <c r="R72" s="1000"/>
      <c r="S72" s="1000"/>
      <c r="T72" s="1000"/>
      <c r="U72" s="1000"/>
      <c r="V72" s="1000">
        <v>102</v>
      </c>
      <c r="W72" s="1000"/>
      <c r="X72" s="1000"/>
      <c r="Y72" s="1000"/>
      <c r="Z72" s="1000"/>
      <c r="AA72" s="1000">
        <v>5</v>
      </c>
      <c r="AB72" s="1000"/>
      <c r="AC72" s="1000"/>
      <c r="AD72" s="1000"/>
      <c r="AE72" s="1000"/>
      <c r="AF72" s="1000">
        <v>5</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256</v>
      </c>
      <c r="R73" s="1000"/>
      <c r="S73" s="1000"/>
      <c r="T73" s="1000"/>
      <c r="U73" s="1000"/>
      <c r="V73" s="1000">
        <v>224</v>
      </c>
      <c r="W73" s="1000"/>
      <c r="X73" s="1000"/>
      <c r="Y73" s="1000"/>
      <c r="Z73" s="1000"/>
      <c r="AA73" s="1000">
        <v>32</v>
      </c>
      <c r="AB73" s="1000"/>
      <c r="AC73" s="1000"/>
      <c r="AD73" s="1000"/>
      <c r="AE73" s="1000"/>
      <c r="AF73" s="1000">
        <v>32</v>
      </c>
      <c r="AG73" s="1000"/>
      <c r="AH73" s="1000"/>
      <c r="AI73" s="1000"/>
      <c r="AJ73" s="1000"/>
      <c r="AK73" s="1000" t="s">
        <v>540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244114</v>
      </c>
      <c r="R74" s="1000"/>
      <c r="S74" s="1000"/>
      <c r="T74" s="1000"/>
      <c r="U74" s="1000"/>
      <c r="V74" s="1000">
        <v>233963</v>
      </c>
      <c r="W74" s="1000"/>
      <c r="X74" s="1000"/>
      <c r="Y74" s="1000"/>
      <c r="Z74" s="1000"/>
      <c r="AA74" s="1000">
        <v>10151</v>
      </c>
      <c r="AB74" s="1000"/>
      <c r="AC74" s="1000"/>
      <c r="AD74" s="1000"/>
      <c r="AE74" s="1000"/>
      <c r="AF74" s="1000">
        <v>10151</v>
      </c>
      <c r="AG74" s="1000"/>
      <c r="AH74" s="1000"/>
      <c r="AI74" s="1000"/>
      <c r="AJ74" s="1000"/>
      <c r="AK74" s="1000" t="s">
        <v>540</v>
      </c>
      <c r="AL74" s="1000"/>
      <c r="AM74" s="1000"/>
      <c r="AN74" s="1000"/>
      <c r="AO74" s="1000"/>
      <c r="AP74" s="1000" t="s">
        <v>540</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07">
        <v>474</v>
      </c>
      <c r="R75" s="1008"/>
      <c r="S75" s="1008"/>
      <c r="T75" s="1008"/>
      <c r="U75" s="1009"/>
      <c r="V75" s="1010">
        <v>429</v>
      </c>
      <c r="W75" s="1008"/>
      <c r="X75" s="1008"/>
      <c r="Y75" s="1008"/>
      <c r="Z75" s="1009"/>
      <c r="AA75" s="1010">
        <v>45</v>
      </c>
      <c r="AB75" s="1008"/>
      <c r="AC75" s="1008"/>
      <c r="AD75" s="1008"/>
      <c r="AE75" s="1009"/>
      <c r="AF75" s="1010">
        <v>45</v>
      </c>
      <c r="AG75" s="1008"/>
      <c r="AH75" s="1008"/>
      <c r="AI75" s="1008"/>
      <c r="AJ75" s="1009"/>
      <c r="AK75" s="1010">
        <v>18</v>
      </c>
      <c r="AL75" s="1008"/>
      <c r="AM75" s="1008"/>
      <c r="AN75" s="1008"/>
      <c r="AO75" s="1009"/>
      <c r="AP75" s="1010">
        <v>75</v>
      </c>
      <c r="AQ75" s="1008"/>
      <c r="AR75" s="1008"/>
      <c r="AS75" s="1008"/>
      <c r="AT75" s="1009"/>
      <c r="AU75" s="1010">
        <v>14</v>
      </c>
      <c r="AV75" s="1008"/>
      <c r="AW75" s="1008"/>
      <c r="AX75" s="1008"/>
      <c r="AY75" s="1009"/>
      <c r="AZ75" s="1001" t="s">
        <v>553</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07">
        <v>7142</v>
      </c>
      <c r="R76" s="1008"/>
      <c r="S76" s="1008"/>
      <c r="T76" s="1008"/>
      <c r="U76" s="1009"/>
      <c r="V76" s="1010">
        <v>6860</v>
      </c>
      <c r="W76" s="1008"/>
      <c r="X76" s="1008"/>
      <c r="Y76" s="1008"/>
      <c r="Z76" s="1009"/>
      <c r="AA76" s="1010">
        <v>282</v>
      </c>
      <c r="AB76" s="1008"/>
      <c r="AC76" s="1008"/>
      <c r="AD76" s="1008"/>
      <c r="AE76" s="1009"/>
      <c r="AF76" s="1010">
        <v>282</v>
      </c>
      <c r="AG76" s="1008"/>
      <c r="AH76" s="1008"/>
      <c r="AI76" s="1008"/>
      <c r="AJ76" s="1009"/>
      <c r="AK76" s="1010" t="s">
        <v>540</v>
      </c>
      <c r="AL76" s="1008"/>
      <c r="AM76" s="1008"/>
      <c r="AN76" s="1008"/>
      <c r="AO76" s="1009"/>
      <c r="AP76" s="1010" t="s">
        <v>540</v>
      </c>
      <c r="AQ76" s="1008"/>
      <c r="AR76" s="1008"/>
      <c r="AS76" s="1008"/>
      <c r="AT76" s="1009"/>
      <c r="AU76" s="1010" t="s">
        <v>540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946</v>
      </c>
      <c r="R77" s="1008"/>
      <c r="S77" s="1008"/>
      <c r="T77" s="1008"/>
      <c r="U77" s="1009"/>
      <c r="V77" s="1010">
        <v>835</v>
      </c>
      <c r="W77" s="1008"/>
      <c r="X77" s="1008"/>
      <c r="Y77" s="1008"/>
      <c r="Z77" s="1009"/>
      <c r="AA77" s="1010">
        <v>111</v>
      </c>
      <c r="AB77" s="1008"/>
      <c r="AC77" s="1008"/>
      <c r="AD77" s="1008"/>
      <c r="AE77" s="1009"/>
      <c r="AF77" s="1010">
        <v>111</v>
      </c>
      <c r="AG77" s="1008"/>
      <c r="AH77" s="1008"/>
      <c r="AI77" s="1008"/>
      <c r="AJ77" s="1009"/>
      <c r="AK77" s="1010">
        <v>80</v>
      </c>
      <c r="AL77" s="1008"/>
      <c r="AM77" s="1008"/>
      <c r="AN77" s="1008"/>
      <c r="AO77" s="1009"/>
      <c r="AP77" s="1010">
        <v>135</v>
      </c>
      <c r="AQ77" s="1008"/>
      <c r="AR77" s="1008"/>
      <c r="AS77" s="1008"/>
      <c r="AT77" s="1009"/>
      <c r="AU77" s="1010">
        <v>14</v>
      </c>
      <c r="AV77" s="1008"/>
      <c r="AW77" s="1008"/>
      <c r="AX77" s="1008"/>
      <c r="AY77" s="1009"/>
      <c r="AZ77" s="1001" t="s">
        <v>554</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10875</v>
      </c>
      <c r="AG88" s="988"/>
      <c r="AH88" s="988"/>
      <c r="AI88" s="988"/>
      <c r="AJ88" s="988"/>
      <c r="AK88" s="992"/>
      <c r="AL88" s="992"/>
      <c r="AM88" s="992"/>
      <c r="AN88" s="992"/>
      <c r="AO88" s="992"/>
      <c r="AP88" s="988">
        <v>2673</v>
      </c>
      <c r="AQ88" s="988"/>
      <c r="AR88" s="988"/>
      <c r="AS88" s="988"/>
      <c r="AT88" s="988"/>
      <c r="AU88" s="988">
        <v>271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583770</v>
      </c>
      <c r="AB110" s="916"/>
      <c r="AC110" s="916"/>
      <c r="AD110" s="916"/>
      <c r="AE110" s="917"/>
      <c r="AF110" s="918">
        <v>572433</v>
      </c>
      <c r="AG110" s="916"/>
      <c r="AH110" s="916"/>
      <c r="AI110" s="916"/>
      <c r="AJ110" s="917"/>
      <c r="AK110" s="918">
        <v>575026</v>
      </c>
      <c r="AL110" s="916"/>
      <c r="AM110" s="916"/>
      <c r="AN110" s="916"/>
      <c r="AO110" s="917"/>
      <c r="AP110" s="919">
        <v>16.7</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6785691</v>
      </c>
      <c r="BR110" s="863"/>
      <c r="BS110" s="863"/>
      <c r="BT110" s="863"/>
      <c r="BU110" s="863"/>
      <c r="BV110" s="863">
        <v>7540062</v>
      </c>
      <c r="BW110" s="863"/>
      <c r="BX110" s="863"/>
      <c r="BY110" s="863"/>
      <c r="BZ110" s="863"/>
      <c r="CA110" s="863">
        <v>7545106</v>
      </c>
      <c r="CB110" s="863"/>
      <c r="CC110" s="863"/>
      <c r="CD110" s="863"/>
      <c r="CE110" s="863"/>
      <c r="CF110" s="887">
        <v>218.6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409</v>
      </c>
      <c r="BR111" s="835"/>
      <c r="BS111" s="835"/>
      <c r="BT111" s="835"/>
      <c r="BU111" s="835"/>
      <c r="BV111" s="835" t="s">
        <v>409</v>
      </c>
      <c r="BW111" s="835"/>
      <c r="BX111" s="835"/>
      <c r="BY111" s="835"/>
      <c r="BZ111" s="835"/>
      <c r="CA111" s="835" t="s">
        <v>409</v>
      </c>
      <c r="CB111" s="835"/>
      <c r="CC111" s="835"/>
      <c r="CD111" s="835"/>
      <c r="CE111" s="835"/>
      <c r="CF111" s="896" t="s">
        <v>409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409</v>
      </c>
      <c r="DH111" s="835"/>
      <c r="DI111" s="835"/>
      <c r="DJ111" s="835"/>
      <c r="DK111" s="835"/>
      <c r="DL111" s="835" t="s">
        <v>409</v>
      </c>
      <c r="DM111" s="835"/>
      <c r="DN111" s="835"/>
      <c r="DO111" s="835"/>
      <c r="DP111" s="835"/>
      <c r="DQ111" s="835" t="s">
        <v>409</v>
      </c>
      <c r="DR111" s="835"/>
      <c r="DS111" s="835"/>
      <c r="DT111" s="835"/>
      <c r="DU111" s="835"/>
      <c r="DV111" s="812" t="s">
        <v>409</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3671550</v>
      </c>
      <c r="BR112" s="835"/>
      <c r="BS112" s="835"/>
      <c r="BT112" s="835"/>
      <c r="BU112" s="835"/>
      <c r="BV112" s="835">
        <v>3542117</v>
      </c>
      <c r="BW112" s="835"/>
      <c r="BX112" s="835"/>
      <c r="BY112" s="835"/>
      <c r="BZ112" s="835"/>
      <c r="CA112" s="835">
        <v>3412631</v>
      </c>
      <c r="CB112" s="835"/>
      <c r="CC112" s="835"/>
      <c r="CD112" s="835"/>
      <c r="CE112" s="835"/>
      <c r="CF112" s="896">
        <v>98.9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360574</v>
      </c>
      <c r="AB113" s="944"/>
      <c r="AC113" s="944"/>
      <c r="AD113" s="944"/>
      <c r="AE113" s="945"/>
      <c r="AF113" s="946">
        <v>394949</v>
      </c>
      <c r="AG113" s="944"/>
      <c r="AH113" s="944"/>
      <c r="AI113" s="944"/>
      <c r="AJ113" s="945"/>
      <c r="AK113" s="946">
        <v>359722</v>
      </c>
      <c r="AL113" s="944"/>
      <c r="AM113" s="944"/>
      <c r="AN113" s="944"/>
      <c r="AO113" s="945"/>
      <c r="AP113" s="947">
        <v>10.4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206035</v>
      </c>
      <c r="BR113" s="835"/>
      <c r="BS113" s="835"/>
      <c r="BT113" s="835"/>
      <c r="BU113" s="835"/>
      <c r="BV113" s="835">
        <v>235373</v>
      </c>
      <c r="BW113" s="835"/>
      <c r="BX113" s="835"/>
      <c r="BY113" s="835"/>
      <c r="BZ113" s="835"/>
      <c r="CA113" s="835">
        <v>271013</v>
      </c>
      <c r="CB113" s="835"/>
      <c r="CC113" s="835"/>
      <c r="CD113" s="835"/>
      <c r="CE113" s="835"/>
      <c r="CF113" s="896">
        <v>7.9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42732</v>
      </c>
      <c r="AB114" s="798"/>
      <c r="AC114" s="798"/>
      <c r="AD114" s="798"/>
      <c r="AE114" s="799"/>
      <c r="AF114" s="800">
        <v>40720</v>
      </c>
      <c r="AG114" s="798"/>
      <c r="AH114" s="798"/>
      <c r="AI114" s="798"/>
      <c r="AJ114" s="799"/>
      <c r="AK114" s="800">
        <v>38673</v>
      </c>
      <c r="AL114" s="798"/>
      <c r="AM114" s="798"/>
      <c r="AN114" s="798"/>
      <c r="AO114" s="799"/>
      <c r="AP114" s="845">
        <v>1.1000000000000001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646412</v>
      </c>
      <c r="BR114" s="835"/>
      <c r="BS114" s="835"/>
      <c r="BT114" s="835"/>
      <c r="BU114" s="835"/>
      <c r="BV114" s="835">
        <v>644815</v>
      </c>
      <c r="BW114" s="835"/>
      <c r="BX114" s="835"/>
      <c r="BY114" s="835"/>
      <c r="BZ114" s="835"/>
      <c r="CA114" s="835">
        <v>665534</v>
      </c>
      <c r="CB114" s="835"/>
      <c r="CC114" s="835"/>
      <c r="CD114" s="835"/>
      <c r="CE114" s="835"/>
      <c r="CF114" s="896">
        <v>19.3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987076</v>
      </c>
      <c r="AB117" s="930"/>
      <c r="AC117" s="930"/>
      <c r="AD117" s="930"/>
      <c r="AE117" s="931"/>
      <c r="AF117" s="932">
        <v>1008102</v>
      </c>
      <c r="AG117" s="930"/>
      <c r="AH117" s="930"/>
      <c r="AI117" s="930"/>
      <c r="AJ117" s="931"/>
      <c r="AK117" s="932">
        <v>973421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430</v>
      </c>
      <c r="BR117" s="835"/>
      <c r="BS117" s="835"/>
      <c r="BT117" s="835"/>
      <c r="BU117" s="835"/>
      <c r="BV117" s="835" t="s">
        <v>430</v>
      </c>
      <c r="BW117" s="835"/>
      <c r="BX117" s="835"/>
      <c r="BY117" s="835"/>
      <c r="BZ117" s="835"/>
      <c r="CA117" s="835" t="s">
        <v>430</v>
      </c>
      <c r="CB117" s="835"/>
      <c r="CC117" s="835"/>
      <c r="CD117" s="835"/>
      <c r="CE117" s="835"/>
      <c r="CF117" s="896" t="s">
        <v>430</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430</v>
      </c>
      <c r="DH117" s="798"/>
      <c r="DI117" s="798"/>
      <c r="DJ117" s="798"/>
      <c r="DK117" s="799"/>
      <c r="DL117" s="800" t="s">
        <v>430</v>
      </c>
      <c r="DM117" s="798"/>
      <c r="DN117" s="798"/>
      <c r="DO117" s="798"/>
      <c r="DP117" s="799"/>
      <c r="DQ117" s="800" t="s">
        <v>430</v>
      </c>
      <c r="DR117" s="798"/>
      <c r="DS117" s="798"/>
      <c r="DT117" s="798"/>
      <c r="DU117" s="799"/>
      <c r="DV117" s="845" t="s">
        <v>430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409</v>
      </c>
      <c r="BR118" s="866"/>
      <c r="BS118" s="866"/>
      <c r="BT118" s="866"/>
      <c r="BU118" s="866"/>
      <c r="BV118" s="866" t="s">
        <v>409</v>
      </c>
      <c r="BW118" s="866"/>
      <c r="BX118" s="866"/>
      <c r="BY118" s="866"/>
      <c r="BZ118" s="866"/>
      <c r="CA118" s="866" t="s">
        <v>409</v>
      </c>
      <c r="CB118" s="866"/>
      <c r="CC118" s="866"/>
      <c r="CD118" s="866"/>
      <c r="CE118" s="866"/>
      <c r="CF118" s="896" t="s">
        <v>409</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409</v>
      </c>
      <c r="DH118" s="798"/>
      <c r="DI118" s="798"/>
      <c r="DJ118" s="798"/>
      <c r="DK118" s="799"/>
      <c r="DL118" s="800" t="s">
        <v>409</v>
      </c>
      <c r="DM118" s="798"/>
      <c r="DN118" s="798"/>
      <c r="DO118" s="798"/>
      <c r="DP118" s="799"/>
      <c r="DQ118" s="800" t="s">
        <v>409</v>
      </c>
      <c r="DR118" s="798"/>
      <c r="DS118" s="798"/>
      <c r="DT118" s="798"/>
      <c r="DU118" s="799"/>
      <c r="DV118" s="845" t="s">
        <v>409</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409</v>
      </c>
      <c r="AB119" s="916"/>
      <c r="AC119" s="916"/>
      <c r="AD119" s="916"/>
      <c r="AE119" s="917"/>
      <c r="AF119" s="918" t="s">
        <v>409</v>
      </c>
      <c r="AG119" s="916"/>
      <c r="AH119" s="916"/>
      <c r="AI119" s="916"/>
      <c r="AJ119" s="917"/>
      <c r="AK119" s="918" t="s">
        <v>409</v>
      </c>
      <c r="AL119" s="916"/>
      <c r="AM119" s="916"/>
      <c r="AN119" s="916"/>
      <c r="AO119" s="917"/>
      <c r="AP119" s="919" t="s">
        <v>409</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11309688</v>
      </c>
      <c r="BR119" s="866"/>
      <c r="BS119" s="866"/>
      <c r="BT119" s="866"/>
      <c r="BU119" s="866"/>
      <c r="BV119" s="866">
        <v>11962367</v>
      </c>
      <c r="BW119" s="866"/>
      <c r="BX119" s="866"/>
      <c r="BY119" s="866"/>
      <c r="BZ119" s="866"/>
      <c r="CA119" s="866">
        <v>11894284</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409</v>
      </c>
      <c r="DH119" s="781"/>
      <c r="DI119" s="781"/>
      <c r="DJ119" s="781"/>
      <c r="DK119" s="782"/>
      <c r="DL119" s="783" t="s">
        <v>409</v>
      </c>
      <c r="DM119" s="781"/>
      <c r="DN119" s="781"/>
      <c r="DO119" s="781"/>
      <c r="DP119" s="782"/>
      <c r="DQ119" s="783" t="s">
        <v>409</v>
      </c>
      <c r="DR119" s="781"/>
      <c r="DS119" s="781"/>
      <c r="DT119" s="781"/>
      <c r="DU119" s="782"/>
      <c r="DV119" s="869" t="s">
        <v>409</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409</v>
      </c>
      <c r="AB120" s="798"/>
      <c r="AC120" s="798"/>
      <c r="AD120" s="798"/>
      <c r="AE120" s="799"/>
      <c r="AF120" s="800" t="s">
        <v>409</v>
      </c>
      <c r="AG120" s="798"/>
      <c r="AH120" s="798"/>
      <c r="AI120" s="798"/>
      <c r="AJ120" s="799"/>
      <c r="AK120" s="800" t="s">
        <v>409</v>
      </c>
      <c r="AL120" s="798"/>
      <c r="AM120" s="798"/>
      <c r="AN120" s="798"/>
      <c r="AO120" s="799"/>
      <c r="AP120" s="845" t="s">
        <v>409</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3653080</v>
      </c>
      <c r="BR120" s="863"/>
      <c r="BS120" s="863"/>
      <c r="BT120" s="863"/>
      <c r="BU120" s="863"/>
      <c r="BV120" s="863">
        <v>3093266</v>
      </c>
      <c r="BW120" s="863"/>
      <c r="BX120" s="863"/>
      <c r="BY120" s="863"/>
      <c r="BZ120" s="863"/>
      <c r="CA120" s="863">
        <v>2955773</v>
      </c>
      <c r="CB120" s="863"/>
      <c r="CC120" s="863"/>
      <c r="CD120" s="863"/>
      <c r="CE120" s="863"/>
      <c r="CF120" s="887">
        <v>85.7</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3620029</v>
      </c>
      <c r="DH120" s="863"/>
      <c r="DI120" s="863"/>
      <c r="DJ120" s="863"/>
      <c r="DK120" s="863"/>
      <c r="DL120" s="863">
        <v>3501776</v>
      </c>
      <c r="DM120" s="863"/>
      <c r="DN120" s="863"/>
      <c r="DO120" s="863"/>
      <c r="DP120" s="863"/>
      <c r="DQ120" s="863">
        <v>3367738</v>
      </c>
      <c r="DR120" s="863"/>
      <c r="DS120" s="863"/>
      <c r="DT120" s="863"/>
      <c r="DU120" s="863"/>
      <c r="DV120" s="864">
        <v>97.6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409</v>
      </c>
      <c r="AB121" s="798"/>
      <c r="AC121" s="798"/>
      <c r="AD121" s="798"/>
      <c r="AE121" s="799"/>
      <c r="AF121" s="800" t="s">
        <v>409</v>
      </c>
      <c r="AG121" s="798"/>
      <c r="AH121" s="798"/>
      <c r="AI121" s="798"/>
      <c r="AJ121" s="799"/>
      <c r="AK121" s="800" t="s">
        <v>409</v>
      </c>
      <c r="AL121" s="798"/>
      <c r="AM121" s="798"/>
      <c r="AN121" s="798"/>
      <c r="AO121" s="799"/>
      <c r="AP121" s="845" t="s">
        <v>409</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409</v>
      </c>
      <c r="BR121" s="835"/>
      <c r="BS121" s="835"/>
      <c r="BT121" s="835"/>
      <c r="BU121" s="835"/>
      <c r="BV121" s="835" t="s">
        <v>409</v>
      </c>
      <c r="BW121" s="835"/>
      <c r="BX121" s="835"/>
      <c r="BY121" s="835"/>
      <c r="BZ121" s="835"/>
      <c r="CA121" s="835" t="s">
        <v>409</v>
      </c>
      <c r="CB121" s="835"/>
      <c r="CC121" s="835"/>
      <c r="CD121" s="835"/>
      <c r="CE121" s="835"/>
      <c r="CF121" s="896" t="s">
        <v>409</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39838</v>
      </c>
      <c r="DH121" s="835"/>
      <c r="DI121" s="835"/>
      <c r="DJ121" s="835"/>
      <c r="DK121" s="835"/>
      <c r="DL121" s="835">
        <v>40341</v>
      </c>
      <c r="DM121" s="835"/>
      <c r="DN121" s="835"/>
      <c r="DO121" s="835"/>
      <c r="DP121" s="835"/>
      <c r="DQ121" s="835">
        <v>44893</v>
      </c>
      <c r="DR121" s="835"/>
      <c r="DS121" s="835"/>
      <c r="DT121" s="835"/>
      <c r="DU121" s="835"/>
      <c r="DV121" s="812">
        <v>1.3</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409</v>
      </c>
      <c r="AB122" s="798"/>
      <c r="AC122" s="798"/>
      <c r="AD122" s="798"/>
      <c r="AE122" s="799"/>
      <c r="AF122" s="800" t="s">
        <v>409</v>
      </c>
      <c r="AG122" s="798"/>
      <c r="AH122" s="798"/>
      <c r="AI122" s="798"/>
      <c r="AJ122" s="799"/>
      <c r="AK122" s="800" t="s">
        <v>409</v>
      </c>
      <c r="AL122" s="798"/>
      <c r="AM122" s="798"/>
      <c r="AN122" s="798"/>
      <c r="AO122" s="799"/>
      <c r="AP122" s="845" t="s">
        <v>409</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7124436</v>
      </c>
      <c r="BR122" s="866"/>
      <c r="BS122" s="866"/>
      <c r="BT122" s="866"/>
      <c r="BU122" s="866"/>
      <c r="BV122" s="866">
        <v>6935499</v>
      </c>
      <c r="BW122" s="866"/>
      <c r="BX122" s="866"/>
      <c r="BY122" s="866"/>
      <c r="BZ122" s="866"/>
      <c r="CA122" s="866">
        <v>6883169</v>
      </c>
      <c r="CB122" s="866"/>
      <c r="CC122" s="866"/>
      <c r="CD122" s="866"/>
      <c r="CE122" s="866"/>
      <c r="CF122" s="867">
        <v>199.5</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v>11683</v>
      </c>
      <c r="DH122" s="835"/>
      <c r="DI122" s="835"/>
      <c r="DJ122" s="835"/>
      <c r="DK122" s="835"/>
      <c r="DL122" s="835" t="s">
        <v>409</v>
      </c>
      <c r="DM122" s="835"/>
      <c r="DN122" s="835"/>
      <c r="DO122" s="835"/>
      <c r="DP122" s="835"/>
      <c r="DQ122" s="835" t="s">
        <v>409</v>
      </c>
      <c r="DR122" s="835"/>
      <c r="DS122" s="835"/>
      <c r="DT122" s="835"/>
      <c r="DU122" s="835"/>
      <c r="DV122" s="812" t="s">
        <v>409</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409</v>
      </c>
      <c r="AB123" s="798"/>
      <c r="AC123" s="798"/>
      <c r="AD123" s="798"/>
      <c r="AE123" s="799"/>
      <c r="AF123" s="800" t="s">
        <v>409</v>
      </c>
      <c r="AG123" s="798"/>
      <c r="AH123" s="798"/>
      <c r="AI123" s="798"/>
      <c r="AJ123" s="799"/>
      <c r="AK123" s="800" t="s">
        <v>409</v>
      </c>
      <c r="AL123" s="798"/>
      <c r="AM123" s="798"/>
      <c r="AN123" s="798"/>
      <c r="AO123" s="799"/>
      <c r="AP123" s="845" t="s">
        <v>409</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10777516</v>
      </c>
      <c r="BR123" s="854"/>
      <c r="BS123" s="854"/>
      <c r="BT123" s="854"/>
      <c r="BU123" s="854"/>
      <c r="BV123" s="854">
        <v>10028765</v>
      </c>
      <c r="BW123" s="854"/>
      <c r="BX123" s="854"/>
      <c r="BY123" s="854"/>
      <c r="BZ123" s="854"/>
      <c r="CA123" s="854">
        <v>9838942</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16.100000000000001</v>
      </c>
      <c r="BR124" s="852"/>
      <c r="BS124" s="852"/>
      <c r="BT124" s="852"/>
      <c r="BU124" s="852"/>
      <c r="BV124" s="852">
        <v>56.4</v>
      </c>
      <c r="BW124" s="852"/>
      <c r="BX124" s="852"/>
      <c r="BY124" s="852"/>
      <c r="BZ124" s="852"/>
      <c r="CA124" s="852">
        <v>59.5</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3910794</v>
      </c>
      <c r="AB129" s="798"/>
      <c r="AC129" s="798"/>
      <c r="AD129" s="798"/>
      <c r="AE129" s="799"/>
      <c r="AF129" s="800">
        <v>4031160</v>
      </c>
      <c r="AG129" s="798"/>
      <c r="AH129" s="798"/>
      <c r="AI129" s="798"/>
      <c r="AJ129" s="799"/>
      <c r="AK129" s="800">
        <v>4080041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618153</v>
      </c>
      <c r="AB130" s="798"/>
      <c r="AC130" s="798"/>
      <c r="AD130" s="798"/>
      <c r="AE130" s="799"/>
      <c r="AF130" s="800">
        <v>604777</v>
      </c>
      <c r="AG130" s="798"/>
      <c r="AH130" s="798"/>
      <c r="AI130" s="798"/>
      <c r="AJ130" s="799"/>
      <c r="AK130" s="800">
        <v>629106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3292641</v>
      </c>
      <c r="AB131" s="781"/>
      <c r="AC131" s="781"/>
      <c r="AD131" s="781"/>
      <c r="AE131" s="782"/>
      <c r="AF131" s="783">
        <v>3426383</v>
      </c>
      <c r="AG131" s="781"/>
      <c r="AH131" s="781"/>
      <c r="AI131" s="781"/>
      <c r="AJ131" s="782"/>
      <c r="AK131" s="783">
        <v>3450935</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59.5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11.204470819999999</v>
      </c>
      <c r="AB132" s="761"/>
      <c r="AC132" s="761"/>
      <c r="AD132" s="761"/>
      <c r="AE132" s="762"/>
      <c r="AF132" s="763">
        <v>11.77115927</v>
      </c>
      <c r="AG132" s="761"/>
      <c r="AH132" s="761"/>
      <c r="AI132" s="761"/>
      <c r="AJ132" s="762"/>
      <c r="AK132" s="763">
        <v>9.9774408959999992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10.9</v>
      </c>
      <c r="AB133" s="740"/>
      <c r="AC133" s="740"/>
      <c r="AD133" s="740"/>
      <c r="AE133" s="741"/>
      <c r="AF133" s="739">
        <v>11.2</v>
      </c>
      <c r="AG133" s="740"/>
      <c r="AH133" s="740"/>
      <c r="AI133" s="740"/>
      <c r="AJ133" s="741"/>
      <c r="AK133" s="739">
        <v>10.9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979872</v>
      </c>
      <c r="L9" s="266">
        <v>53286</v>
      </c>
      <c r="M9" s="267">
        <v>79561</v>
      </c>
      <c r="N9" s="268">
        <v>-33</v>
      </c>
    </row>
    <row r="10" spans="1:16" x14ac:dyDescent="0.15">
      <c r="A10" s="250"/>
      <c r="B10" s="246"/>
      <c r="C10" s="246"/>
      <c r="D10" s="246"/>
      <c r="E10" s="246"/>
      <c r="F10" s="246"/>
      <c r="G10" s="1166" t="s">
        <v>479</v>
      </c>
      <c r="H10" s="1167"/>
      <c r="I10" s="1167"/>
      <c r="J10" s="1168"/>
      <c r="K10" s="269">
        <v>127127</v>
      </c>
      <c r="L10" s="270">
        <v>6913</v>
      </c>
      <c r="M10" s="271">
        <v>7948</v>
      </c>
      <c r="N10" s="272">
        <v>-13</v>
      </c>
    </row>
    <row r="11" spans="1:16" ht="13.5" customHeight="1" x14ac:dyDescent="0.15">
      <c r="A11" s="250"/>
      <c r="B11" s="246"/>
      <c r="C11" s="246"/>
      <c r="D11" s="246"/>
      <c r="E11" s="246"/>
      <c r="F11" s="246"/>
      <c r="G11" s="1166" t="s">
        <v>480</v>
      </c>
      <c r="H11" s="1167"/>
      <c r="I11" s="1167"/>
      <c r="J11" s="1168"/>
      <c r="K11" s="269">
        <v>235814</v>
      </c>
      <c r="L11" s="270">
        <v>12824</v>
      </c>
      <c r="M11" s="271">
        <v>11971</v>
      </c>
      <c r="N11" s="272">
        <v>7.1</v>
      </c>
    </row>
    <row r="12" spans="1:16" ht="13.5" customHeight="1" x14ac:dyDescent="0.15">
      <c r="A12" s="250"/>
      <c r="B12" s="246"/>
      <c r="C12" s="246"/>
      <c r="D12" s="246"/>
      <c r="E12" s="246"/>
      <c r="F12" s="246"/>
      <c r="G12" s="1166" t="s">
        <v>481</v>
      </c>
      <c r="H12" s="1167"/>
      <c r="I12" s="1167"/>
      <c r="J12" s="1168"/>
      <c r="K12" s="269">
        <v>96</v>
      </c>
      <c r="L12" s="270">
        <v>5</v>
      </c>
      <c r="M12" s="271">
        <v>484</v>
      </c>
      <c r="N12" s="272">
        <v>-99</v>
      </c>
    </row>
    <row r="13" spans="1:16" ht="13.5" customHeight="1" x14ac:dyDescent="0.15">
      <c r="A13" s="250"/>
      <c r="B13" s="246"/>
      <c r="C13" s="246"/>
      <c r="D13" s="246"/>
      <c r="E13" s="246"/>
      <c r="F13" s="246"/>
      <c r="G13" s="1166" t="s">
        <v>482</v>
      </c>
      <c r="H13" s="1167"/>
      <c r="I13" s="1167"/>
      <c r="J13" s="1168"/>
      <c r="K13" s="269" t="s">
        <v>483</v>
      </c>
      <c r="L13" s="270" t="s">
        <v>483</v>
      </c>
      <c r="M13" s="271">
        <v>5</v>
      </c>
      <c r="N13" s="272" t="s">
        <v>483</v>
      </c>
    </row>
    <row r="14" spans="1:16" ht="13.5" customHeight="1" x14ac:dyDescent="0.15">
      <c r="A14" s="250"/>
      <c r="B14" s="246"/>
      <c r="C14" s="246"/>
      <c r="D14" s="246"/>
      <c r="E14" s="246"/>
      <c r="F14" s="246"/>
      <c r="G14" s="1166" t="s">
        <v>484</v>
      </c>
      <c r="H14" s="1167"/>
      <c r="I14" s="1167"/>
      <c r="J14" s="1168"/>
      <c r="K14" s="269">
        <v>25038</v>
      </c>
      <c r="L14" s="270">
        <v>1362</v>
      </c>
      <c r="M14" s="271">
        <v>3782</v>
      </c>
      <c r="N14" s="272">
        <v>-64</v>
      </c>
    </row>
    <row r="15" spans="1:16" ht="13.5" customHeight="1" x14ac:dyDescent="0.15">
      <c r="A15" s="250"/>
      <c r="B15" s="246"/>
      <c r="C15" s="246"/>
      <c r="D15" s="246"/>
      <c r="E15" s="246"/>
      <c r="F15" s="246"/>
      <c r="G15" s="1166" t="s">
        <v>485</v>
      </c>
      <c r="H15" s="1167"/>
      <c r="I15" s="1167"/>
      <c r="J15" s="1168"/>
      <c r="K15" s="269">
        <v>18707</v>
      </c>
      <c r="L15" s="270">
        <v>1017</v>
      </c>
      <c r="M15" s="271">
        <v>1791</v>
      </c>
      <c r="N15" s="272">
        <v>-43.2</v>
      </c>
    </row>
    <row r="16" spans="1:16" x14ac:dyDescent="0.15">
      <c r="A16" s="250"/>
      <c r="B16" s="246"/>
      <c r="C16" s="246"/>
      <c r="D16" s="246"/>
      <c r="E16" s="246"/>
      <c r="F16" s="246"/>
      <c r="G16" s="1169" t="s">
        <v>486</v>
      </c>
      <c r="H16" s="1170"/>
      <c r="I16" s="1170"/>
      <c r="J16" s="1171"/>
      <c r="K16" s="270">
        <v>-69837</v>
      </c>
      <c r="L16" s="270">
        <v>-3798</v>
      </c>
      <c r="M16" s="271">
        <v>-8307</v>
      </c>
      <c r="N16" s="272">
        <v>-54.3</v>
      </c>
    </row>
    <row r="17" spans="1:16" x14ac:dyDescent="0.15">
      <c r="A17" s="250"/>
      <c r="B17" s="246"/>
      <c r="C17" s="246"/>
      <c r="D17" s="246"/>
      <c r="E17" s="246"/>
      <c r="F17" s="246"/>
      <c r="G17" s="1169" t="s">
        <v>170</v>
      </c>
      <c r="H17" s="1170"/>
      <c r="I17" s="1170"/>
      <c r="J17" s="1171"/>
      <c r="K17" s="270">
        <v>1316817</v>
      </c>
      <c r="L17" s="270">
        <v>71609</v>
      </c>
      <c r="M17" s="271">
        <v>97236</v>
      </c>
      <c r="N17" s="272">
        <v>-26.4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7.02</v>
      </c>
      <c r="L21" s="283">
        <v>9.07</v>
      </c>
      <c r="M21" s="284">
        <v>-2.0499999999999998</v>
      </c>
      <c r="N21" s="251"/>
      <c r="O21" s="285"/>
      <c r="P21" s="281"/>
    </row>
    <row r="22" spans="1:16" s="286" customFormat="1" x14ac:dyDescent="0.15">
      <c r="A22" s="281"/>
      <c r="B22" s="251"/>
      <c r="C22" s="251"/>
      <c r="D22" s="251"/>
      <c r="E22" s="251"/>
      <c r="F22" s="251"/>
      <c r="G22" s="1163" t="s">
        <v>492</v>
      </c>
      <c r="H22" s="1164"/>
      <c r="I22" s="1164"/>
      <c r="J22" s="1165"/>
      <c r="K22" s="287">
        <v>97.4</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575026</v>
      </c>
      <c r="L32" s="296">
        <v>31270</v>
      </c>
      <c r="M32" s="297">
        <v>47831</v>
      </c>
      <c r="N32" s="298">
        <v>-34.6</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13</v>
      </c>
      <c r="N34" s="298" t="s">
        <v>483</v>
      </c>
    </row>
    <row r="35" spans="1:16" ht="27" customHeight="1" x14ac:dyDescent="0.15">
      <c r="A35" s="250"/>
      <c r="B35" s="246"/>
      <c r="C35" s="246"/>
      <c r="D35" s="246"/>
      <c r="E35" s="246"/>
      <c r="F35" s="246"/>
      <c r="G35" s="1154" t="s">
        <v>499</v>
      </c>
      <c r="H35" s="1155"/>
      <c r="I35" s="1155"/>
      <c r="J35" s="1156"/>
      <c r="K35" s="296">
        <v>359722</v>
      </c>
      <c r="L35" s="296">
        <v>19562</v>
      </c>
      <c r="M35" s="297">
        <v>14490</v>
      </c>
      <c r="N35" s="298">
        <v>35</v>
      </c>
    </row>
    <row r="36" spans="1:16" ht="27" customHeight="1" x14ac:dyDescent="0.15">
      <c r="A36" s="250"/>
      <c r="B36" s="246"/>
      <c r="C36" s="246"/>
      <c r="D36" s="246"/>
      <c r="E36" s="246"/>
      <c r="F36" s="246"/>
      <c r="G36" s="1154" t="s">
        <v>500</v>
      </c>
      <c r="H36" s="1155"/>
      <c r="I36" s="1155"/>
      <c r="J36" s="1156"/>
      <c r="K36" s="296">
        <v>38673</v>
      </c>
      <c r="L36" s="296">
        <v>2103</v>
      </c>
      <c r="M36" s="297">
        <v>3677</v>
      </c>
      <c r="N36" s="298">
        <v>-42.8</v>
      </c>
    </row>
    <row r="37" spans="1:16" ht="13.5" customHeight="1" x14ac:dyDescent="0.15">
      <c r="A37" s="250"/>
      <c r="B37" s="246"/>
      <c r="C37" s="246"/>
      <c r="D37" s="246"/>
      <c r="E37" s="246"/>
      <c r="F37" s="246"/>
      <c r="G37" s="1154" t="s">
        <v>501</v>
      </c>
      <c r="H37" s="1155"/>
      <c r="I37" s="1155"/>
      <c r="J37" s="1156"/>
      <c r="K37" s="296" t="s">
        <v>483</v>
      </c>
      <c r="L37" s="296" t="s">
        <v>483</v>
      </c>
      <c r="M37" s="297">
        <v>1018</v>
      </c>
      <c r="N37" s="298" t="s">
        <v>483</v>
      </c>
    </row>
    <row r="38" spans="1:16" ht="27" customHeight="1" x14ac:dyDescent="0.15">
      <c r="A38" s="250"/>
      <c r="B38" s="246"/>
      <c r="C38" s="246"/>
      <c r="D38" s="246"/>
      <c r="E38" s="246"/>
      <c r="F38" s="246"/>
      <c r="G38" s="1157" t="s">
        <v>502</v>
      </c>
      <c r="H38" s="1158"/>
      <c r="I38" s="1158"/>
      <c r="J38" s="1159"/>
      <c r="K38" s="299" t="s">
        <v>483</v>
      </c>
      <c r="L38" s="299" t="s">
        <v>483</v>
      </c>
      <c r="M38" s="300">
        <v>7</v>
      </c>
      <c r="N38" s="301" t="s">
        <v>483</v>
      </c>
      <c r="O38" s="295"/>
    </row>
    <row r="39" spans="1:16" x14ac:dyDescent="0.15">
      <c r="A39" s="250"/>
      <c r="B39" s="246"/>
      <c r="C39" s="246"/>
      <c r="D39" s="246"/>
      <c r="E39" s="246"/>
      <c r="F39" s="246"/>
      <c r="G39" s="1157" t="s">
        <v>503</v>
      </c>
      <c r="H39" s="1158"/>
      <c r="I39" s="1158"/>
      <c r="J39" s="1159"/>
      <c r="K39" s="302" t="s">
        <v>483</v>
      </c>
      <c r="L39" s="302" t="s">
        <v>483</v>
      </c>
      <c r="M39" s="303">
        <v>-3521</v>
      </c>
      <c r="N39" s="304" t="s">
        <v>483</v>
      </c>
      <c r="O39" s="295"/>
    </row>
    <row r="40" spans="1:16" ht="27" customHeight="1" x14ac:dyDescent="0.15">
      <c r="A40" s="250"/>
      <c r="B40" s="246"/>
      <c r="C40" s="246"/>
      <c r="D40" s="246"/>
      <c r="E40" s="246"/>
      <c r="F40" s="246"/>
      <c r="G40" s="1154" t="s">
        <v>504</v>
      </c>
      <c r="H40" s="1155"/>
      <c r="I40" s="1155"/>
      <c r="J40" s="1156"/>
      <c r="K40" s="302">
        <v>-629106</v>
      </c>
      <c r="L40" s="302">
        <v>-34211</v>
      </c>
      <c r="M40" s="303">
        <v>-43531</v>
      </c>
      <c r="N40" s="304">
        <v>-21.4</v>
      </c>
      <c r="O40" s="295"/>
    </row>
    <row r="41" spans="1:16" x14ac:dyDescent="0.15">
      <c r="A41" s="250"/>
      <c r="B41" s="246"/>
      <c r="C41" s="246"/>
      <c r="D41" s="246"/>
      <c r="E41" s="246"/>
      <c r="F41" s="246"/>
      <c r="G41" s="1160" t="s">
        <v>281</v>
      </c>
      <c r="H41" s="1161"/>
      <c r="I41" s="1161"/>
      <c r="J41" s="1162"/>
      <c r="K41" s="296">
        <v>344315</v>
      </c>
      <c r="L41" s="302">
        <v>18724</v>
      </c>
      <c r="M41" s="303">
        <v>19983</v>
      </c>
      <c r="N41" s="304">
        <v>-6.3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799013</v>
      </c>
      <c r="J51" s="322">
        <v>43206</v>
      </c>
      <c r="K51" s="323">
        <v>200.6</v>
      </c>
      <c r="L51" s="324">
        <v>69806</v>
      </c>
      <c r="M51" s="325">
        <v>13.4</v>
      </c>
      <c r="N51" s="326">
        <v>187.2</v>
      </c>
    </row>
    <row r="52" spans="1:14" x14ac:dyDescent="0.15">
      <c r="A52" s="250"/>
      <c r="B52" s="246"/>
      <c r="C52" s="246"/>
      <c r="D52" s="246"/>
      <c r="E52" s="246"/>
      <c r="F52" s="246"/>
      <c r="G52" s="327"/>
      <c r="H52" s="328" t="s">
        <v>515</v>
      </c>
      <c r="I52" s="329">
        <v>335082</v>
      </c>
      <c r="J52" s="330">
        <v>18119</v>
      </c>
      <c r="K52" s="331">
        <v>42.6</v>
      </c>
      <c r="L52" s="332">
        <v>32823</v>
      </c>
      <c r="M52" s="333">
        <v>1</v>
      </c>
      <c r="N52" s="334">
        <v>41.6</v>
      </c>
    </row>
    <row r="53" spans="1:14" x14ac:dyDescent="0.15">
      <c r="A53" s="250"/>
      <c r="B53" s="246"/>
      <c r="C53" s="246"/>
      <c r="D53" s="246"/>
      <c r="E53" s="246"/>
      <c r="F53" s="246"/>
      <c r="G53" s="312" t="s">
        <v>516</v>
      </c>
      <c r="H53" s="313"/>
      <c r="I53" s="321">
        <v>1580733</v>
      </c>
      <c r="J53" s="322">
        <v>85431</v>
      </c>
      <c r="K53" s="323">
        <v>97.7</v>
      </c>
      <c r="L53" s="324">
        <v>74444</v>
      </c>
      <c r="M53" s="325">
        <v>6.6</v>
      </c>
      <c r="N53" s="326">
        <v>91.1</v>
      </c>
    </row>
    <row r="54" spans="1:14" x14ac:dyDescent="0.15">
      <c r="A54" s="250"/>
      <c r="B54" s="246"/>
      <c r="C54" s="246"/>
      <c r="D54" s="246"/>
      <c r="E54" s="246"/>
      <c r="F54" s="246"/>
      <c r="G54" s="327"/>
      <c r="H54" s="328" t="s">
        <v>515</v>
      </c>
      <c r="I54" s="329">
        <v>189392</v>
      </c>
      <c r="J54" s="330">
        <v>10236</v>
      </c>
      <c r="K54" s="331">
        <v>-43.5</v>
      </c>
      <c r="L54" s="332">
        <v>34175</v>
      </c>
      <c r="M54" s="333">
        <v>4.0999999999999996</v>
      </c>
      <c r="N54" s="334">
        <v>-47.6</v>
      </c>
    </row>
    <row r="55" spans="1:14" x14ac:dyDescent="0.15">
      <c r="A55" s="250"/>
      <c r="B55" s="246"/>
      <c r="C55" s="246"/>
      <c r="D55" s="246"/>
      <c r="E55" s="246"/>
      <c r="F55" s="246"/>
      <c r="G55" s="312" t="s">
        <v>517</v>
      </c>
      <c r="H55" s="313"/>
      <c r="I55" s="321">
        <v>1723896</v>
      </c>
      <c r="J55" s="322">
        <v>93715</v>
      </c>
      <c r="K55" s="323">
        <v>9.6999999999999993</v>
      </c>
      <c r="L55" s="324">
        <v>85205</v>
      </c>
      <c r="M55" s="325">
        <v>14.5</v>
      </c>
      <c r="N55" s="326">
        <v>-4.8</v>
      </c>
    </row>
    <row r="56" spans="1:14" x14ac:dyDescent="0.15">
      <c r="A56" s="250"/>
      <c r="B56" s="246"/>
      <c r="C56" s="246"/>
      <c r="D56" s="246"/>
      <c r="E56" s="246"/>
      <c r="F56" s="246"/>
      <c r="G56" s="327"/>
      <c r="H56" s="328" t="s">
        <v>515</v>
      </c>
      <c r="I56" s="329">
        <v>959453</v>
      </c>
      <c r="J56" s="330">
        <v>52158</v>
      </c>
      <c r="K56" s="331">
        <v>409.6</v>
      </c>
      <c r="L56" s="332">
        <v>38847</v>
      </c>
      <c r="M56" s="333">
        <v>13.7</v>
      </c>
      <c r="N56" s="334">
        <v>395.9</v>
      </c>
    </row>
    <row r="57" spans="1:14" x14ac:dyDescent="0.15">
      <c r="A57" s="250"/>
      <c r="B57" s="246"/>
      <c r="C57" s="246"/>
      <c r="D57" s="246"/>
      <c r="E57" s="246"/>
      <c r="F57" s="246"/>
      <c r="G57" s="312" t="s">
        <v>518</v>
      </c>
      <c r="H57" s="313"/>
      <c r="I57" s="321">
        <v>1801576</v>
      </c>
      <c r="J57" s="322">
        <v>98211</v>
      </c>
      <c r="K57" s="323">
        <v>4.8</v>
      </c>
      <c r="L57" s="324">
        <v>69469</v>
      </c>
      <c r="M57" s="325">
        <v>-18.5</v>
      </c>
      <c r="N57" s="326">
        <v>23.3</v>
      </c>
    </row>
    <row r="58" spans="1:14" x14ac:dyDescent="0.15">
      <c r="A58" s="250"/>
      <c r="B58" s="246"/>
      <c r="C58" s="246"/>
      <c r="D58" s="246"/>
      <c r="E58" s="246"/>
      <c r="F58" s="246"/>
      <c r="G58" s="327"/>
      <c r="H58" s="328" t="s">
        <v>515</v>
      </c>
      <c r="I58" s="329">
        <v>1391008</v>
      </c>
      <c r="J58" s="330">
        <v>75829</v>
      </c>
      <c r="K58" s="331">
        <v>45.4</v>
      </c>
      <c r="L58" s="332">
        <v>38215</v>
      </c>
      <c r="M58" s="333">
        <v>-1.6</v>
      </c>
      <c r="N58" s="334">
        <v>47</v>
      </c>
    </row>
    <row r="59" spans="1:14" x14ac:dyDescent="0.15">
      <c r="A59" s="250"/>
      <c r="B59" s="246"/>
      <c r="C59" s="246"/>
      <c r="D59" s="246"/>
      <c r="E59" s="246"/>
      <c r="F59" s="246"/>
      <c r="G59" s="312" t="s">
        <v>519</v>
      </c>
      <c r="H59" s="313"/>
      <c r="I59" s="321">
        <v>732509</v>
      </c>
      <c r="J59" s="322">
        <v>39834</v>
      </c>
      <c r="K59" s="323">
        <v>-59.4</v>
      </c>
      <c r="L59" s="324">
        <v>67293</v>
      </c>
      <c r="M59" s="325">
        <v>-3.1</v>
      </c>
      <c r="N59" s="326">
        <v>-56.3</v>
      </c>
    </row>
    <row r="60" spans="1:14" x14ac:dyDescent="0.15">
      <c r="A60" s="250"/>
      <c r="B60" s="246"/>
      <c r="C60" s="246"/>
      <c r="D60" s="246"/>
      <c r="E60" s="246"/>
      <c r="F60" s="246"/>
      <c r="G60" s="327"/>
      <c r="H60" s="328" t="s">
        <v>515</v>
      </c>
      <c r="I60" s="335">
        <v>328192</v>
      </c>
      <c r="J60" s="330">
        <v>17847</v>
      </c>
      <c r="K60" s="331">
        <v>-76.5</v>
      </c>
      <c r="L60" s="332">
        <v>35076</v>
      </c>
      <c r="M60" s="333">
        <v>-8.1999999999999993</v>
      </c>
      <c r="N60" s="334">
        <v>-68.3</v>
      </c>
    </row>
    <row r="61" spans="1:14" x14ac:dyDescent="0.15">
      <c r="A61" s="250"/>
      <c r="B61" s="246"/>
      <c r="C61" s="246"/>
      <c r="D61" s="246"/>
      <c r="E61" s="246"/>
      <c r="F61" s="246"/>
      <c r="G61" s="312" t="s">
        <v>520</v>
      </c>
      <c r="H61" s="336"/>
      <c r="I61" s="337">
        <v>1327545</v>
      </c>
      <c r="J61" s="338">
        <v>72079</v>
      </c>
      <c r="K61" s="339">
        <v>50.7</v>
      </c>
      <c r="L61" s="340">
        <v>73243</v>
      </c>
      <c r="M61" s="341">
        <v>2.6</v>
      </c>
      <c r="N61" s="326">
        <v>48.1</v>
      </c>
    </row>
    <row r="62" spans="1:14" x14ac:dyDescent="0.15">
      <c r="A62" s="250"/>
      <c r="B62" s="246"/>
      <c r="C62" s="246"/>
      <c r="D62" s="246"/>
      <c r="E62" s="246"/>
      <c r="F62" s="246"/>
      <c r="G62" s="327"/>
      <c r="H62" s="328" t="s">
        <v>515</v>
      </c>
      <c r="I62" s="329">
        <v>640625</v>
      </c>
      <c r="J62" s="330">
        <v>34838</v>
      </c>
      <c r="K62" s="331">
        <v>75.5</v>
      </c>
      <c r="L62" s="332">
        <v>35827</v>
      </c>
      <c r="M62" s="333">
        <v>1.8</v>
      </c>
      <c r="N62" s="334">
        <v>73.7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48.98</v>
      </c>
      <c r="G47" s="12">
        <v>48.19</v>
      </c>
      <c r="H47" s="12">
        <v>49.15</v>
      </c>
      <c r="I47" s="12">
        <v>36.08</v>
      </c>
      <c r="J47" s="13">
        <v>34.979999999999997</v>
      </c>
    </row>
    <row r="48" spans="2:10" ht="57.75" customHeight="1" x14ac:dyDescent="0.15">
      <c r="B48" s="14"/>
      <c r="C48" s="1174" t="s">
        <v>4</v>
      </c>
      <c r="D48" s="1174"/>
      <c r="E48" s="1175"/>
      <c r="F48" s="15">
        <v>6.92</v>
      </c>
      <c r="G48" s="16">
        <v>9</v>
      </c>
      <c r="H48" s="16">
        <v>5.83</v>
      </c>
      <c r="I48" s="16">
        <v>9.16</v>
      </c>
      <c r="J48" s="17">
        <v>7.18</v>
      </c>
    </row>
    <row r="49" spans="2:10" ht="57.75" customHeight="1" thickBot="1" x14ac:dyDescent="0.2">
      <c r="B49" s="18"/>
      <c r="C49" s="1176" t="s">
        <v>5</v>
      </c>
      <c r="D49" s="1176"/>
      <c r="E49" s="1177"/>
      <c r="F49" s="19">
        <v>1.99</v>
      </c>
      <c r="G49" s="20">
        <v>2.25</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2018-02-23T00:22:15Z</cp:lastPrinted>
  <dcterms:created xsi:type="dcterms:W3CDTF">2018-01-24T05:07:18Z</dcterms:created>
  <dcterms:modified xsi:type="dcterms:W3CDTF">2018-07-31T07:45:30Z</dcterms:modified>
  <cp:category/>
</cp:coreProperties>
</file>