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税務課\■■■■■ホームページ更新\R4\06特別徴収届出様式更新（作成中）\特別徴収届出様式\"/>
    </mc:Choice>
  </mc:AlternateContent>
  <bookViews>
    <workbookView xWindow="0" yWindow="0" windowWidth="20490" windowHeight="7455"/>
  </bookViews>
  <sheets>
    <sheet name="入力" sheetId="2" r:id="rId1"/>
    <sheet name="申請書" sheetId="1" r:id="rId2"/>
  </sheets>
  <definedNames>
    <definedName name="_xlnm.Print_Area" localSheetId="1">申請書!$B$1:$AH$21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 l="1"/>
  <c r="AD3" i="1" l="1"/>
  <c r="H20" i="1"/>
  <c r="H18" i="1"/>
  <c r="H16" i="1"/>
  <c r="H15" i="1"/>
  <c r="U13" i="1"/>
  <c r="H13" i="1"/>
  <c r="H12" i="1"/>
  <c r="H11" i="1"/>
  <c r="AB15" i="1"/>
  <c r="AB14" i="1"/>
  <c r="AB13" i="1"/>
  <c r="AB12" i="1"/>
  <c r="AD9" i="1" l="1"/>
  <c r="AD8" i="1"/>
  <c r="AD7" i="1"/>
  <c r="N9" i="1"/>
  <c r="O9" i="1"/>
  <c r="P9" i="1"/>
  <c r="Q9" i="1"/>
  <c r="R9" i="1"/>
  <c r="S9" i="1"/>
  <c r="T9" i="1"/>
  <c r="U9" i="1"/>
  <c r="V9" i="1"/>
  <c r="W9" i="1"/>
  <c r="X9" i="1"/>
  <c r="Y9" i="1"/>
  <c r="Z9" i="1"/>
  <c r="M6" i="1"/>
  <c r="M4" i="1"/>
  <c r="M3" i="1"/>
  <c r="N3" i="1"/>
  <c r="B7" i="1"/>
</calcChain>
</file>

<file path=xl/comments1.xml><?xml version="1.0" encoding="utf-8"?>
<comments xmlns="http://schemas.openxmlformats.org/spreadsheetml/2006/main">
  <authors>
    <author>zeimu03</author>
  </authors>
  <commentList>
    <comment ref="C8" authorId="0" shapeId="0">
      <text>
        <r>
          <rPr>
            <sz val="14"/>
            <color indexed="81"/>
            <rFont val="ＭＳ Ｐゴシック"/>
            <family val="3"/>
            <charset val="128"/>
          </rPr>
          <t>現在または過去に北方町において特別徴収を行ったことがある場合は、その指定番号を入力してください。</t>
        </r>
        <r>
          <rPr>
            <sz val="14"/>
            <color indexed="81"/>
            <rFont val="MS P ゴシック"/>
            <family val="2"/>
          </rPr>
          <t xml:space="preserve">
</t>
        </r>
      </text>
    </comment>
  </commentList>
</comments>
</file>

<file path=xl/sharedStrings.xml><?xml version="1.0" encoding="utf-8"?>
<sst xmlns="http://schemas.openxmlformats.org/spreadsheetml/2006/main" count="67" uniqueCount="57">
  <si>
    <t>（あて先）</t>
    <rPh sb="3" eb="4">
      <t>サキ</t>
    </rPh>
    <phoneticPr fontId="1"/>
  </si>
  <si>
    <t>　　北方町長　様</t>
    <rPh sb="2" eb="6">
      <t>キタガタチョウチョウ</t>
    </rPh>
    <rPh sb="7" eb="8">
      <t>サマ</t>
    </rPh>
    <phoneticPr fontId="1"/>
  </si>
  <si>
    <t>提出</t>
    <phoneticPr fontId="1"/>
  </si>
  <si>
    <t>フリガナ</t>
    <phoneticPr fontId="1"/>
  </si>
  <si>
    <t>名称</t>
    <rPh sb="0" eb="2">
      <t>メイショウ</t>
    </rPh>
    <phoneticPr fontId="1"/>
  </si>
  <si>
    <t>法人番号</t>
    <rPh sb="0" eb="2">
      <t>ホウジン</t>
    </rPh>
    <rPh sb="2" eb="4">
      <t>バンゴウ</t>
    </rPh>
    <phoneticPr fontId="1"/>
  </si>
  <si>
    <t>特別徴収義務者
指定番号</t>
    <rPh sb="0" eb="4">
      <t>トクベツチョウシュウ</t>
    </rPh>
    <rPh sb="4" eb="7">
      <t>ギムシャ</t>
    </rPh>
    <rPh sb="8" eb="10">
      <t>シテイ</t>
    </rPh>
    <rPh sb="10" eb="12">
      <t>バンゴウ</t>
    </rPh>
    <phoneticPr fontId="1"/>
  </si>
  <si>
    <t>担当者</t>
    <rPh sb="0" eb="3">
      <t>タントウシャ</t>
    </rPh>
    <phoneticPr fontId="1"/>
  </si>
  <si>
    <t>係</t>
    <rPh sb="0" eb="1">
      <t>カカリ</t>
    </rPh>
    <phoneticPr fontId="1"/>
  </si>
  <si>
    <t>氏名</t>
    <rPh sb="0" eb="2">
      <t>シメイ</t>
    </rPh>
    <phoneticPr fontId="1"/>
  </si>
  <si>
    <t>電話</t>
    <rPh sb="0" eb="2">
      <t>デンワ</t>
    </rPh>
    <phoneticPr fontId="1"/>
  </si>
  <si>
    <t>（特別徴収義務者）</t>
    <phoneticPr fontId="1"/>
  </si>
  <si>
    <t>提出日</t>
    <rPh sb="0" eb="3">
      <t>テイシュツビ</t>
    </rPh>
    <phoneticPr fontId="1"/>
  </si>
  <si>
    <t>郵便番号</t>
    <rPh sb="0" eb="4">
      <t>ユウビンバンゴウ</t>
    </rPh>
    <phoneticPr fontId="1"/>
  </si>
  <si>
    <t>住所</t>
    <rPh sb="0" eb="2">
      <t>ジュウショ</t>
    </rPh>
    <phoneticPr fontId="1"/>
  </si>
  <si>
    <t>特別徴収指定番号</t>
    <rPh sb="0" eb="2">
      <t>トクベツ</t>
    </rPh>
    <rPh sb="2" eb="4">
      <t>チョウシュウ</t>
    </rPh>
    <rPh sb="4" eb="6">
      <t>シテイ</t>
    </rPh>
    <rPh sb="6" eb="8">
      <t>バンゴウ</t>
    </rPh>
    <phoneticPr fontId="1"/>
  </si>
  <si>
    <t>北方　花子</t>
    <rPh sb="0" eb="2">
      <t>キタガタ</t>
    </rPh>
    <rPh sb="3" eb="5">
      <t>ハナコ</t>
    </rPh>
    <phoneticPr fontId="1"/>
  </si>
  <si>
    <t>－</t>
    <phoneticPr fontId="1"/>
  </si>
  <si>
    <t>058</t>
    <phoneticPr fontId="1"/>
  </si>
  <si>
    <t>1234567890123</t>
    <phoneticPr fontId="1"/>
  </si>
  <si>
    <t>入力データ</t>
    <rPh sb="0" eb="2">
      <t>ニュウリョク</t>
    </rPh>
    <phoneticPr fontId="1"/>
  </si>
  <si>
    <t>項　　　　目</t>
    <rPh sb="0" eb="1">
      <t>コウ</t>
    </rPh>
    <rPh sb="5" eb="6">
      <t>メ</t>
    </rPh>
    <phoneticPr fontId="1"/>
  </si>
  <si>
    <t>担当者　係</t>
    <rPh sb="4" eb="5">
      <t>カカリ</t>
    </rPh>
    <phoneticPr fontId="1"/>
  </si>
  <si>
    <t>　　　　氏名</t>
    <rPh sb="4" eb="6">
      <t>シメイ</t>
    </rPh>
    <phoneticPr fontId="1"/>
  </si>
  <si>
    <t>　　　　電話</t>
    <rPh sb="4" eb="6">
      <t>デンワ</t>
    </rPh>
    <phoneticPr fontId="1"/>
  </si>
  <si>
    <t>給与支払者</t>
    <rPh sb="0" eb="2">
      <t>キュウヨ</t>
    </rPh>
    <rPh sb="2" eb="4">
      <t>シハライ</t>
    </rPh>
    <rPh sb="4" eb="5">
      <t>シャ</t>
    </rPh>
    <phoneticPr fontId="1"/>
  </si>
  <si>
    <t>下記の者の町民税・県民税の特別徴収への切り替えを希望します。</t>
    <rPh sb="0" eb="2">
      <t>カキ</t>
    </rPh>
    <rPh sb="3" eb="4">
      <t>モノ</t>
    </rPh>
    <rPh sb="5" eb="8">
      <t>チョウミンゼイ</t>
    </rPh>
    <rPh sb="9" eb="12">
      <t>ケンミンゼイ</t>
    </rPh>
    <rPh sb="13" eb="15">
      <t>トクベツ</t>
    </rPh>
    <rPh sb="15" eb="17">
      <t>チョウシュウ</t>
    </rPh>
    <rPh sb="19" eb="20">
      <t>キ</t>
    </rPh>
    <rPh sb="21" eb="22">
      <t>カ</t>
    </rPh>
    <rPh sb="24" eb="26">
      <t>キボウ</t>
    </rPh>
    <phoneticPr fontId="1"/>
  </si>
  <si>
    <t>所在地</t>
    <rPh sb="0" eb="3">
      <t>ショザイチ</t>
    </rPh>
    <phoneticPr fontId="1"/>
  </si>
  <si>
    <t>受給者番号</t>
    <rPh sb="0" eb="5">
      <t>ジュキュウシャバンゴウ</t>
    </rPh>
    <phoneticPr fontId="1"/>
  </si>
  <si>
    <t>フリガナ</t>
    <phoneticPr fontId="1"/>
  </si>
  <si>
    <t>氏名</t>
    <rPh sb="0" eb="2">
      <t>シメイ</t>
    </rPh>
    <phoneticPr fontId="1"/>
  </si>
  <si>
    <t>生年月日</t>
    <rPh sb="0" eb="4">
      <t>セイネンガッピ</t>
    </rPh>
    <phoneticPr fontId="1"/>
  </si>
  <si>
    <t>1月1日現在の住所</t>
    <rPh sb="1" eb="2">
      <t>ガツ</t>
    </rPh>
    <rPh sb="3" eb="4">
      <t>ニチ</t>
    </rPh>
    <rPh sb="4" eb="6">
      <t>ゲンザイ</t>
    </rPh>
    <rPh sb="7" eb="9">
      <t>ジュウショ</t>
    </rPh>
    <phoneticPr fontId="1"/>
  </si>
  <si>
    <t>現住所</t>
    <rPh sb="0" eb="1">
      <t>ゲン</t>
    </rPh>
    <rPh sb="1" eb="3">
      <t>ジュウショ</t>
    </rPh>
    <phoneticPr fontId="1"/>
  </si>
  <si>
    <t>特別徴収開始月</t>
    <rPh sb="0" eb="2">
      <t>トクベツ</t>
    </rPh>
    <rPh sb="2" eb="4">
      <t>チョウシュウ</t>
    </rPh>
    <rPh sb="4" eb="6">
      <t>カイシ</t>
    </rPh>
    <rPh sb="6" eb="7">
      <t>ツキ</t>
    </rPh>
    <phoneticPr fontId="1"/>
  </si>
  <si>
    <t>該当者</t>
    <rPh sb="0" eb="3">
      <t>ガイトウシャ</t>
    </rPh>
    <phoneticPr fontId="1"/>
  </si>
  <si>
    <t>新姓</t>
    <rPh sb="0" eb="1">
      <t>アタラ</t>
    </rPh>
    <rPh sb="1" eb="2">
      <t>セイ</t>
    </rPh>
    <phoneticPr fontId="1"/>
  </si>
  <si>
    <t>普通徴収の
納付状況</t>
    <rPh sb="0" eb="4">
      <t>フツウチョウシュウ</t>
    </rPh>
    <rPh sb="6" eb="8">
      <t>ノウフ</t>
    </rPh>
    <rPh sb="8" eb="10">
      <t>ジョウキョウ</t>
    </rPh>
    <phoneticPr fontId="1"/>
  </si>
  <si>
    <t>◎重複納付を防ぐため、納付状況を必ず
　記入してください。
◎普通徴収の納期限が到来する前に申請
　してください。すでに納期限が到来し
　ている分については普通徴収にて納付
　してください。</t>
    <rPh sb="1" eb="3">
      <t>チョウフク</t>
    </rPh>
    <rPh sb="3" eb="5">
      <t>ノウフ</t>
    </rPh>
    <rPh sb="6" eb="7">
      <t>フセ</t>
    </rPh>
    <rPh sb="11" eb="13">
      <t>ノウフ</t>
    </rPh>
    <rPh sb="13" eb="15">
      <t>ジョウキョウ</t>
    </rPh>
    <rPh sb="16" eb="17">
      <t>カナラ</t>
    </rPh>
    <rPh sb="20" eb="22">
      <t>キニュウ</t>
    </rPh>
    <rPh sb="31" eb="33">
      <t>フツウ</t>
    </rPh>
    <rPh sb="33" eb="35">
      <t>チョウシュウ</t>
    </rPh>
    <rPh sb="36" eb="39">
      <t>ノウキゲン</t>
    </rPh>
    <rPh sb="40" eb="42">
      <t>トウライ</t>
    </rPh>
    <rPh sb="44" eb="45">
      <t>マエ</t>
    </rPh>
    <rPh sb="46" eb="48">
      <t>シンセイ</t>
    </rPh>
    <rPh sb="60" eb="63">
      <t>ノウキゲン</t>
    </rPh>
    <rPh sb="64" eb="66">
      <t>トウライ</t>
    </rPh>
    <rPh sb="72" eb="73">
      <t>ブン</t>
    </rPh>
    <rPh sb="78" eb="82">
      <t>フツウチョウシュウ</t>
    </rPh>
    <rPh sb="84" eb="86">
      <t>ノウフ</t>
    </rPh>
    <phoneticPr fontId="1"/>
  </si>
  <si>
    <t>備考</t>
    <rPh sb="0" eb="2">
      <t>ビコウ</t>
    </rPh>
    <phoneticPr fontId="1"/>
  </si>
  <si>
    <t>受給者番号</t>
    <rPh sb="0" eb="3">
      <t>ジュキュウシャ</t>
    </rPh>
    <rPh sb="3" eb="5">
      <t>バンゴウ</t>
    </rPh>
    <phoneticPr fontId="1"/>
  </si>
  <si>
    <t>現住所</t>
    <rPh sb="0" eb="3">
      <t>ゲンジュウショ</t>
    </rPh>
    <phoneticPr fontId="1"/>
  </si>
  <si>
    <t>特別徴収開始月</t>
    <rPh sb="0" eb="2">
      <t>トクベツ</t>
    </rPh>
    <rPh sb="2" eb="4">
      <t>チョウシュウ</t>
    </rPh>
    <rPh sb="4" eb="7">
      <t>カイシツキ</t>
    </rPh>
    <phoneticPr fontId="1"/>
  </si>
  <si>
    <t>普通徴収の納付状況</t>
    <rPh sb="0" eb="4">
      <t>フツウチョウシュウ</t>
    </rPh>
    <rPh sb="5" eb="7">
      <t>ノウフ</t>
    </rPh>
    <rPh sb="7" eb="9">
      <t>ジョウキョウ</t>
    </rPh>
    <phoneticPr fontId="1"/>
  </si>
  <si>
    <t>備考欄</t>
    <rPh sb="0" eb="3">
      <t>ビコウラン</t>
    </rPh>
    <phoneticPr fontId="1"/>
  </si>
  <si>
    <t>11</t>
    <phoneticPr fontId="1"/>
  </si>
  <si>
    <t>セイリュウ　カワセミ</t>
    <phoneticPr fontId="1"/>
  </si>
  <si>
    <t>清流　川蝉</t>
    <rPh sb="0" eb="2">
      <t>セイリュウ</t>
    </rPh>
    <rPh sb="3" eb="5">
      <t>カワセミ</t>
    </rPh>
    <phoneticPr fontId="1"/>
  </si>
  <si>
    <t>　(翌月１０日納期限）</t>
    <phoneticPr fontId="1"/>
  </si>
  <si>
    <t>町民税・県民税の特別徴収への切替届書</t>
    <rPh sb="0" eb="3">
      <t>チョウミンゼイ</t>
    </rPh>
    <rPh sb="4" eb="7">
      <t>ケンミンゼイ</t>
    </rPh>
    <rPh sb="8" eb="10">
      <t>トクベツ</t>
    </rPh>
    <rPh sb="10" eb="12">
      <t>チョウシュウ</t>
    </rPh>
    <rPh sb="14" eb="17">
      <t>キリカエトドケ</t>
    </rPh>
    <rPh sb="17" eb="18">
      <t>ショ</t>
    </rPh>
    <phoneticPr fontId="1"/>
  </si>
  <si>
    <t>３期まで納付済</t>
    <phoneticPr fontId="1"/>
  </si>
  <si>
    <t>岐阜県本巣郡北方町北方〇〇番地</t>
    <rPh sb="0" eb="6">
      <t>ギフケンモトスグン</t>
    </rPh>
    <rPh sb="6" eb="9">
      <t>キタガタチョウ</t>
    </rPh>
    <rPh sb="9" eb="11">
      <t>キタガタ</t>
    </rPh>
    <rPh sb="13" eb="15">
      <t>バンチ</t>
    </rPh>
    <phoneticPr fontId="1"/>
  </si>
  <si>
    <t>カブシキガイシャ　マルサンカクショウジ</t>
    <phoneticPr fontId="1"/>
  </si>
  <si>
    <t>（株）○△商事</t>
    <rPh sb="0" eb="5">
      <t>カブマルサンカク</t>
    </rPh>
    <rPh sb="5" eb="7">
      <t>ショウジ</t>
    </rPh>
    <phoneticPr fontId="1"/>
  </si>
  <si>
    <t>人事課　給与係</t>
    <rPh sb="0" eb="3">
      <t>ジンジカ</t>
    </rPh>
    <rPh sb="4" eb="6">
      <t>キュウヨ</t>
    </rPh>
    <rPh sb="6" eb="7">
      <t>カカリ</t>
    </rPh>
    <phoneticPr fontId="1"/>
  </si>
  <si>
    <t>岐阜県本巣郡北方町北方□番地</t>
    <rPh sb="0" eb="3">
      <t>ギフケン</t>
    </rPh>
    <rPh sb="3" eb="6">
      <t>モトスグン</t>
    </rPh>
    <rPh sb="6" eb="9">
      <t>キタガタチョウ</t>
    </rPh>
    <rPh sb="9" eb="11">
      <t>キタガタ</t>
    </rPh>
    <rPh sb="12" eb="14">
      <t>バンチ</t>
    </rPh>
    <phoneticPr fontId="1"/>
  </si>
  <si>
    <t>岐阜県本巣郡北方町北方△番地</t>
    <rPh sb="0" eb="3">
      <t>ギフケン</t>
    </rPh>
    <rPh sb="3" eb="6">
      <t>モトスグン</t>
    </rPh>
    <rPh sb="6" eb="9">
      <t>キタガタチョウ</t>
    </rPh>
    <rPh sb="9" eb="11">
      <t>キタガタ</t>
    </rPh>
    <rPh sb="12" eb="14">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</si>
</sst>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411]ggge&quot;年&quot;mm&quot;月&quot;dd&quot;日&quot;"/>
    <numFmt numFmtId="178" formatCode="0_);[Red]\(0\)"/>
    <numFmt numFmtId="179" formatCode="[$-411]gggee&quot;年&quot;mm&quot;月&quot;dd&quot;日&quot;"/>
  </numFmts>
  <fonts count="19">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sz val="18"/>
      <color theme="1"/>
      <name val="游ゴシック"/>
      <family val="2"/>
      <charset val="128"/>
      <scheme val="minor"/>
    </font>
    <font>
      <sz val="15"/>
      <color theme="1"/>
      <name val="游ゴシック"/>
      <family val="2"/>
      <charset val="128"/>
      <scheme val="minor"/>
    </font>
    <font>
      <b/>
      <sz val="24"/>
      <color theme="1"/>
      <name val="游ゴシック"/>
      <family val="3"/>
      <charset val="128"/>
      <scheme val="minor"/>
    </font>
    <font>
      <sz val="20"/>
      <color theme="1"/>
      <name val="游ゴシック"/>
      <family val="2"/>
      <charset val="128"/>
      <scheme val="minor"/>
    </font>
    <font>
      <b/>
      <sz val="12"/>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4"/>
      <color indexed="81"/>
      <name val="ＭＳ Ｐゴシック"/>
      <family val="3"/>
      <charset val="128"/>
    </font>
    <font>
      <sz val="14"/>
      <color indexed="81"/>
      <name val="MS P ゴシック"/>
      <family val="2"/>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58">
    <border>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dashed">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medium">
        <color auto="1"/>
      </right>
      <top style="thin">
        <color auto="1"/>
      </top>
      <bottom style="dashed">
        <color auto="1"/>
      </bottom>
      <diagonal/>
    </border>
    <border>
      <left style="thin">
        <color auto="1"/>
      </left>
      <right style="medium">
        <color auto="1"/>
      </right>
      <top style="dashed">
        <color auto="1"/>
      </top>
      <bottom style="dashed">
        <color auto="1"/>
      </bottom>
      <diagonal/>
    </border>
    <border>
      <left style="thin">
        <color auto="1"/>
      </left>
      <right style="medium">
        <color auto="1"/>
      </right>
      <top style="dashed">
        <color auto="1"/>
      </top>
      <bottom style="thin">
        <color auto="1"/>
      </bottom>
      <diagonal/>
    </border>
  </borders>
  <cellStyleXfs count="1">
    <xf numFmtId="0" fontId="0" fillId="0" borderId="0">
      <alignment vertical="center"/>
    </xf>
  </cellStyleXfs>
  <cellXfs count="172">
    <xf numFmtId="0" fontId="0" fillId="0" borderId="0" xfId="0">
      <alignment vertical="center"/>
    </xf>
    <xf numFmtId="0" fontId="0" fillId="0" borderId="0" xfId="0"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0" fillId="0" borderId="12" xfId="0" applyBorder="1" applyAlignment="1">
      <alignment vertical="center" shrinkToFit="1"/>
    </xf>
    <xf numFmtId="0" fontId="0" fillId="0" borderId="0" xfId="0" applyBorder="1" applyAlignment="1">
      <alignment horizontal="right" vertical="center" shrinkToFit="1"/>
    </xf>
    <xf numFmtId="0" fontId="0" fillId="0" borderId="17" xfId="0" applyBorder="1">
      <alignment vertical="center"/>
    </xf>
    <xf numFmtId="0" fontId="0" fillId="0" borderId="3" xfId="0" applyBorder="1">
      <alignment vertical="center"/>
    </xf>
    <xf numFmtId="0" fontId="0" fillId="0" borderId="3" xfId="0" applyBorder="1" applyAlignment="1">
      <alignment vertical="center" shrinkToFit="1"/>
    </xf>
    <xf numFmtId="0" fontId="0" fillId="0" borderId="0" xfId="0" applyAlignment="1">
      <alignment horizontal="left" vertical="center" indent="1"/>
    </xf>
    <xf numFmtId="0" fontId="4" fillId="0" borderId="0" xfId="0" applyFont="1">
      <alignment vertical="center"/>
    </xf>
    <xf numFmtId="0" fontId="0" fillId="0" borderId="0" xfId="0">
      <alignment vertical="center"/>
    </xf>
    <xf numFmtId="0" fontId="8" fillId="3" borderId="0" xfId="0" applyFont="1" applyFill="1" applyAlignment="1">
      <alignment horizontal="center" vertical="center"/>
    </xf>
    <xf numFmtId="0" fontId="4" fillId="2" borderId="2" xfId="0" applyFont="1" applyFill="1" applyBorder="1" applyAlignment="1">
      <alignment horizontal="left" vertical="center" indent="1"/>
    </xf>
    <xf numFmtId="0" fontId="4" fillId="2" borderId="2" xfId="0" applyFont="1" applyFill="1" applyBorder="1" applyAlignment="1">
      <alignment horizontal="left" vertical="center" indent="2"/>
    </xf>
    <xf numFmtId="49" fontId="9" fillId="0" borderId="33" xfId="0" applyNumberFormat="1" applyFont="1" applyBorder="1" applyAlignment="1" applyProtection="1">
      <alignment horizontal="center" vertical="center"/>
      <protection locked="0"/>
    </xf>
    <xf numFmtId="0" fontId="4" fillId="0" borderId="31" xfId="0" applyFont="1" applyBorder="1" applyAlignment="1">
      <alignment horizontal="center" vertical="center"/>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176" fontId="6" fillId="0" borderId="11" xfId="0" applyNumberFormat="1" applyFont="1" applyBorder="1" applyAlignment="1">
      <alignment horizontal="center" vertical="center"/>
    </xf>
    <xf numFmtId="0" fontId="4" fillId="2" borderId="33" xfId="0" applyFont="1" applyFill="1" applyBorder="1" applyAlignment="1">
      <alignment horizontal="left" vertical="center" indent="1"/>
    </xf>
    <xf numFmtId="0" fontId="4" fillId="2" borderId="33" xfId="0" applyFont="1" applyFill="1" applyBorder="1" applyAlignment="1">
      <alignment horizontal="left" vertical="center" indent="2"/>
    </xf>
    <xf numFmtId="0" fontId="3" fillId="0" borderId="11" xfId="0" applyFont="1" applyBorder="1" applyAlignment="1">
      <alignment horizontal="center" vertical="center"/>
    </xf>
    <xf numFmtId="0" fontId="6" fillId="0" borderId="11" xfId="0" applyFont="1" applyBorder="1" applyAlignment="1">
      <alignment horizontal="left" vertical="center" indent="1" shrinkToFit="1"/>
    </xf>
    <xf numFmtId="0" fontId="6" fillId="0" borderId="37" xfId="0" applyFont="1" applyBorder="1" applyAlignment="1">
      <alignment horizontal="left" vertical="center" indent="1" shrinkToFit="1"/>
    </xf>
    <xf numFmtId="0" fontId="13" fillId="0" borderId="12" xfId="0" applyFont="1" applyBorder="1">
      <alignment vertical="center"/>
    </xf>
    <xf numFmtId="0" fontId="6" fillId="0" borderId="29" xfId="0" applyFont="1" applyBorder="1" applyAlignment="1">
      <alignment horizontal="center" vertical="center"/>
    </xf>
    <xf numFmtId="0" fontId="6" fillId="0" borderId="36" xfId="0" applyFont="1" applyBorder="1" applyAlignment="1">
      <alignment horizontal="center" vertical="center"/>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0" fillId="0" borderId="0" xfId="0" applyAlignment="1" applyProtection="1">
      <alignment horizontal="left" vertical="center" indent="1"/>
    </xf>
    <xf numFmtId="0" fontId="6" fillId="0" borderId="33" xfId="0" applyFont="1" applyBorder="1" applyAlignment="1" applyProtection="1">
      <alignment horizontal="left" vertical="center" wrapText="1" indent="1"/>
      <protection locked="0"/>
    </xf>
    <xf numFmtId="0" fontId="6" fillId="0" borderId="31" xfId="0" applyFont="1" applyBorder="1" applyAlignment="1" applyProtection="1">
      <alignment horizontal="left" vertical="center" wrapText="1" indent="1"/>
      <protection locked="0"/>
    </xf>
    <xf numFmtId="0" fontId="6" fillId="0" borderId="32" xfId="0" applyFont="1" applyBorder="1" applyAlignment="1" applyProtection="1">
      <alignment horizontal="left" vertical="center" wrapText="1" indent="1"/>
      <protection locked="0"/>
    </xf>
    <xf numFmtId="49" fontId="10" fillId="0" borderId="33" xfId="0" applyNumberFormat="1" applyFont="1" applyBorder="1" applyAlignment="1" applyProtection="1">
      <alignment horizontal="left" vertical="center" indent="1"/>
      <protection locked="0"/>
    </xf>
    <xf numFmtId="49" fontId="10" fillId="0" borderId="31" xfId="0" applyNumberFormat="1" applyFont="1" applyBorder="1" applyAlignment="1" applyProtection="1">
      <alignment horizontal="left" vertical="center" indent="1"/>
      <protection locked="0"/>
    </xf>
    <xf numFmtId="49" fontId="10" fillId="0" borderId="32" xfId="0" applyNumberFormat="1" applyFont="1" applyBorder="1" applyAlignment="1" applyProtection="1">
      <alignment horizontal="left" vertical="center" indent="1"/>
      <protection locked="0"/>
    </xf>
    <xf numFmtId="0" fontId="4" fillId="0" borderId="0" xfId="0" applyFont="1" applyAlignment="1">
      <alignment horizontal="left" vertical="center" indent="1"/>
    </xf>
    <xf numFmtId="0" fontId="8" fillId="3" borderId="0" xfId="0" applyFont="1" applyFill="1" applyAlignment="1">
      <alignment horizontal="center" vertical="center"/>
    </xf>
    <xf numFmtId="0" fontId="4" fillId="0" borderId="2" xfId="0" applyFont="1" applyBorder="1" applyAlignment="1" applyProtection="1">
      <alignment horizontal="left" vertical="center" indent="1"/>
      <protection locked="0"/>
    </xf>
    <xf numFmtId="177" fontId="6" fillId="0" borderId="2" xfId="0" applyNumberFormat="1" applyFont="1" applyBorder="1" applyAlignment="1" applyProtection="1">
      <alignment horizontal="left" vertical="center" indent="1"/>
      <protection locked="0"/>
    </xf>
    <xf numFmtId="176" fontId="6" fillId="0" borderId="2" xfId="0" applyNumberFormat="1" applyFont="1" applyBorder="1" applyAlignment="1" applyProtection="1">
      <alignment horizontal="left" vertical="center" indent="1"/>
      <protection locked="0"/>
    </xf>
    <xf numFmtId="49" fontId="10" fillId="0" borderId="2" xfId="0" applyNumberFormat="1" applyFont="1" applyBorder="1" applyAlignment="1" applyProtection="1">
      <alignment horizontal="left" vertical="center" indent="1"/>
      <protection locked="0"/>
    </xf>
    <xf numFmtId="0" fontId="4" fillId="2" borderId="33" xfId="0" applyFont="1" applyFill="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4" fillId="0" borderId="31" xfId="0" applyFont="1" applyBorder="1" applyAlignment="1" applyProtection="1">
      <alignment horizontal="left" vertical="center" indent="1"/>
      <protection locked="0"/>
    </xf>
    <xf numFmtId="0" fontId="4" fillId="0" borderId="32" xfId="0" applyFont="1" applyBorder="1" applyAlignment="1" applyProtection="1">
      <alignment horizontal="left" vertical="center" indent="1"/>
      <protection locked="0"/>
    </xf>
    <xf numFmtId="0" fontId="10" fillId="0" borderId="33" xfId="0" applyFont="1" applyBorder="1" applyAlignment="1" applyProtection="1">
      <alignment horizontal="left" vertical="center" indent="1"/>
      <protection locked="0"/>
    </xf>
    <xf numFmtId="0" fontId="10" fillId="0" borderId="31" xfId="0" applyFont="1" applyBorder="1" applyAlignment="1" applyProtection="1">
      <alignment horizontal="left" vertical="center" indent="1"/>
      <protection locked="0"/>
    </xf>
    <xf numFmtId="0" fontId="10" fillId="0" borderId="32" xfId="0" applyFont="1" applyBorder="1" applyAlignment="1" applyProtection="1">
      <alignment horizontal="left" vertical="center" indent="1"/>
      <protection locked="0"/>
    </xf>
    <xf numFmtId="0" fontId="7" fillId="0" borderId="33" xfId="0" applyFont="1" applyBorder="1" applyAlignment="1" applyProtection="1">
      <alignment horizontal="left" vertical="center" indent="1"/>
      <protection locked="0"/>
    </xf>
    <xf numFmtId="0" fontId="7" fillId="0" borderId="31" xfId="0" applyFont="1" applyBorder="1" applyAlignment="1" applyProtection="1">
      <alignment horizontal="left" vertical="center" indent="1"/>
      <protection locked="0"/>
    </xf>
    <xf numFmtId="0" fontId="7" fillId="0" borderId="32" xfId="0" applyFont="1" applyBorder="1" applyAlignment="1" applyProtection="1">
      <alignment horizontal="left" vertical="center" indent="1"/>
      <protection locked="0"/>
    </xf>
    <xf numFmtId="179" fontId="7" fillId="0" borderId="33" xfId="0" applyNumberFormat="1" applyFont="1" applyBorder="1" applyAlignment="1" applyProtection="1">
      <alignment horizontal="left" vertical="center" indent="1"/>
      <protection locked="0"/>
    </xf>
    <xf numFmtId="179" fontId="7" fillId="0" borderId="31" xfId="0" applyNumberFormat="1" applyFont="1" applyBorder="1" applyAlignment="1" applyProtection="1">
      <alignment horizontal="left" vertical="center" indent="1"/>
      <protection locked="0"/>
    </xf>
    <xf numFmtId="179" fontId="7" fillId="0" borderId="32" xfId="0" applyNumberFormat="1" applyFont="1" applyBorder="1" applyAlignment="1" applyProtection="1">
      <alignment horizontal="left" vertical="center" indent="1"/>
      <protection locked="0"/>
    </xf>
    <xf numFmtId="178" fontId="10" fillId="0" borderId="2" xfId="0" applyNumberFormat="1"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0" fillId="0" borderId="21" xfId="0" applyBorder="1" applyAlignment="1">
      <alignment horizontal="left" vertical="center" indent="2" shrinkToFit="1"/>
    </xf>
    <xf numFmtId="0" fontId="0" fillId="0" borderId="25" xfId="0" applyBorder="1" applyAlignment="1">
      <alignment horizontal="left" vertical="center" indent="2" shrinkToFit="1"/>
    </xf>
    <xf numFmtId="0" fontId="12" fillId="0" borderId="0" xfId="0" applyFont="1" applyAlignment="1">
      <alignment horizontal="center" vertical="center"/>
    </xf>
    <xf numFmtId="177" fontId="7" fillId="0" borderId="12" xfId="0" applyNumberFormat="1" applyFont="1" applyBorder="1" applyAlignment="1">
      <alignment horizontal="right" vertical="center" shrinkToFit="1"/>
    </xf>
    <xf numFmtId="177" fontId="7" fillId="0" borderId="0" xfId="0" applyNumberFormat="1" applyFont="1" applyAlignment="1">
      <alignment horizontal="right" vertical="center" shrinkToFit="1"/>
    </xf>
    <xf numFmtId="176" fontId="7" fillId="0" borderId="11" xfId="0" applyNumberFormat="1" applyFont="1" applyBorder="1" applyAlignment="1">
      <alignment horizontal="left" vertical="center"/>
    </xf>
    <xf numFmtId="0" fontId="7" fillId="0" borderId="11" xfId="0" applyFont="1" applyBorder="1" applyAlignment="1">
      <alignment horizontal="left" vertical="center"/>
    </xf>
    <xf numFmtId="0" fontId="7" fillId="0" borderId="17" xfId="0" applyFont="1" applyBorder="1" applyAlignment="1">
      <alignment horizontal="left" vertical="center"/>
    </xf>
    <xf numFmtId="0" fontId="6" fillId="0" borderId="2" xfId="0" applyFont="1" applyBorder="1" applyAlignment="1">
      <alignment horizontal="left" vertical="center" indent="1" shrinkToFit="1"/>
    </xf>
    <xf numFmtId="0" fontId="6" fillId="0" borderId="1" xfId="0" applyFont="1" applyBorder="1" applyAlignment="1">
      <alignment horizontal="left" vertical="center" indent="1" shrinkToFit="1"/>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0" fillId="0" borderId="21" xfId="0" applyBorder="1" applyAlignment="1">
      <alignment horizontal="center" vertical="center"/>
    </xf>
    <xf numFmtId="0" fontId="15" fillId="0" borderId="17" xfId="0" applyFont="1" applyBorder="1" applyAlignment="1">
      <alignment horizontal="left" vertical="distributed" textRotation="255" wrapText="1" indent="2"/>
    </xf>
    <xf numFmtId="0" fontId="16" fillId="0" borderId="3" xfId="0" applyFont="1" applyBorder="1" applyAlignment="1">
      <alignment horizontal="left" vertical="distributed" textRotation="255" wrapText="1" indent="2"/>
    </xf>
    <xf numFmtId="0" fontId="14" fillId="0" borderId="19" xfId="0" applyFont="1" applyBorder="1" applyAlignment="1">
      <alignment horizontal="right" vertical="distributed" textRotation="255" wrapText="1" indent="4"/>
    </xf>
    <xf numFmtId="0" fontId="14" fillId="0" borderId="20" xfId="0" applyFont="1" applyBorder="1" applyAlignment="1">
      <alignment horizontal="right" vertical="distributed" textRotation="255" wrapText="1" indent="4"/>
    </xf>
    <xf numFmtId="0" fontId="2" fillId="0" borderId="18" xfId="0" applyFont="1" applyBorder="1" applyAlignment="1">
      <alignment horizontal="distributed" vertical="center" wrapText="1"/>
    </xf>
    <xf numFmtId="0" fontId="2" fillId="0" borderId="18" xfId="0" applyFont="1" applyBorder="1" applyAlignment="1">
      <alignment horizontal="distributed" vertical="center"/>
    </xf>
    <xf numFmtId="0" fontId="2" fillId="0" borderId="2" xfId="0" applyFont="1" applyBorder="1" applyAlignment="1">
      <alignment horizontal="distributed" vertical="center" wrapText="1"/>
    </xf>
    <xf numFmtId="0" fontId="2" fillId="0" borderId="2" xfId="0" applyFont="1" applyBorder="1" applyAlignment="1">
      <alignment horizontal="distributed" vertical="center"/>
    </xf>
    <xf numFmtId="0" fontId="8" fillId="0" borderId="40" xfId="0" applyFont="1" applyBorder="1" applyAlignment="1">
      <alignment horizontal="center" vertical="center"/>
    </xf>
    <xf numFmtId="0" fontId="8" fillId="0" borderId="2"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6" fillId="0" borderId="0" xfId="0" applyFont="1" applyBorder="1" applyAlignment="1">
      <alignment horizontal="left" vertical="center" wrapText="1" indent="2"/>
    </xf>
    <xf numFmtId="0" fontId="6" fillId="0" borderId="8" xfId="0" applyFont="1" applyBorder="1" applyAlignment="1">
      <alignment horizontal="left" vertical="center" wrapText="1" indent="2"/>
    </xf>
    <xf numFmtId="0" fontId="0" fillId="0" borderId="4" xfId="0" applyBorder="1" applyAlignment="1">
      <alignment horizontal="center" vertical="center"/>
    </xf>
    <xf numFmtId="0" fontId="0" fillId="0" borderId="5" xfId="0" applyBorder="1" applyAlignment="1">
      <alignment horizontal="center" vertical="center"/>
    </xf>
    <xf numFmtId="0" fontId="6" fillId="0" borderId="35" xfId="0" applyFont="1" applyBorder="1" applyAlignment="1">
      <alignment horizontal="left"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5" fillId="0" borderId="2"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10" fillId="0" borderId="18" xfId="0" applyFont="1" applyBorder="1" applyAlignment="1">
      <alignment horizontal="left" vertical="center" indent="1"/>
    </xf>
    <xf numFmtId="0" fontId="10" fillId="0" borderId="24" xfId="0" applyFont="1" applyBorder="1" applyAlignment="1">
      <alignment horizontal="left" vertical="center" indent="1"/>
    </xf>
    <xf numFmtId="0" fontId="6" fillId="0" borderId="21" xfId="0" applyFont="1" applyBorder="1" applyAlignment="1">
      <alignment horizontal="left" vertical="center" indent="1"/>
    </xf>
    <xf numFmtId="0" fontId="8" fillId="0" borderId="55" xfId="0" applyFont="1" applyBorder="1" applyAlignment="1">
      <alignment horizontal="center" vertical="center"/>
    </xf>
    <xf numFmtId="0" fontId="7" fillId="0" borderId="22" xfId="0" applyFont="1" applyBorder="1" applyAlignment="1">
      <alignment horizontal="center" vertical="center"/>
    </xf>
    <xf numFmtId="0" fontId="7" fillId="0" borderId="56" xfId="0" applyFont="1" applyBorder="1" applyAlignment="1">
      <alignment horizontal="center" vertical="center"/>
    </xf>
    <xf numFmtId="0" fontId="7" fillId="0" borderId="23" xfId="0" applyFont="1" applyBorder="1" applyAlignment="1">
      <alignment horizontal="center" vertical="center"/>
    </xf>
    <xf numFmtId="0" fontId="7" fillId="0" borderId="57" xfId="0" applyFont="1" applyBorder="1" applyAlignment="1">
      <alignment horizontal="center" vertical="center"/>
    </xf>
    <xf numFmtId="0" fontId="7" fillId="0" borderId="22" xfId="0" applyFont="1" applyBorder="1" applyAlignment="1">
      <alignment horizontal="left" vertical="center" indent="1"/>
    </xf>
    <xf numFmtId="0" fontId="7" fillId="0" borderId="23" xfId="0" applyFont="1" applyBorder="1" applyAlignment="1">
      <alignment horizontal="left" vertical="center" indent="1"/>
    </xf>
    <xf numFmtId="179" fontId="13" fillId="0" borderId="2" xfId="0" applyNumberFormat="1" applyFont="1" applyBorder="1" applyAlignment="1">
      <alignment horizontal="left" vertical="center" indent="1"/>
    </xf>
    <xf numFmtId="179" fontId="13" fillId="0" borderId="1" xfId="0" applyNumberFormat="1" applyFont="1" applyBorder="1" applyAlignment="1">
      <alignment horizontal="left" vertical="center" indent="1"/>
    </xf>
    <xf numFmtId="0" fontId="10" fillId="0" borderId="2" xfId="0" applyFont="1" applyBorder="1" applyAlignment="1">
      <alignment horizontal="left" vertical="center" wrapText="1" indent="1"/>
    </xf>
    <xf numFmtId="0" fontId="10" fillId="0" borderId="1" xfId="0" applyFont="1" applyBorder="1" applyAlignment="1">
      <alignment horizontal="left" vertical="center" wrapText="1" indent="1"/>
    </xf>
    <xf numFmtId="0" fontId="10" fillId="0" borderId="2" xfId="0" applyFont="1" applyBorder="1" applyAlignment="1">
      <alignment horizontal="left" vertical="center" indent="1"/>
    </xf>
    <xf numFmtId="0" fontId="10" fillId="0" borderId="1" xfId="0" applyFont="1" applyBorder="1" applyAlignment="1">
      <alignment horizontal="left" vertical="center" inden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3"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1" xfId="0" applyFont="1" applyBorder="1" applyAlignment="1">
      <alignment horizontal="center" vertical="center" wrapText="1"/>
    </xf>
    <xf numFmtId="0" fontId="10" fillId="0" borderId="4" xfId="0" applyFont="1" applyBorder="1" applyAlignment="1">
      <alignment horizontal="right" vertical="center"/>
    </xf>
    <xf numFmtId="0" fontId="10" fillId="0" borderId="5" xfId="0" applyFont="1" applyBorder="1" applyAlignment="1">
      <alignment horizontal="right" vertical="center"/>
    </xf>
    <xf numFmtId="0" fontId="10" fillId="0" borderId="49" xfId="0" applyFont="1" applyBorder="1" applyAlignment="1">
      <alignment horizontal="right" vertical="center"/>
    </xf>
    <xf numFmtId="0" fontId="10" fillId="0" borderId="16" xfId="0" applyFont="1" applyBorder="1" applyAlignment="1">
      <alignment horizontal="righ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38" xfId="0" applyFont="1" applyBorder="1" applyAlignment="1">
      <alignment horizontal="left" vertical="center"/>
    </xf>
    <xf numFmtId="0" fontId="7" fillId="0" borderId="52" xfId="0" applyFont="1" applyBorder="1" applyAlignment="1">
      <alignment horizontal="left" vertical="center" wrapText="1" indent="1"/>
    </xf>
    <xf numFmtId="0" fontId="0" fillId="0" borderId="53"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7" fillId="0" borderId="53" xfId="0" applyFont="1" applyBorder="1" applyAlignment="1">
      <alignment vertical="center" wrapText="1"/>
    </xf>
    <xf numFmtId="0" fontId="0" fillId="0" borderId="5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8" fillId="0" borderId="0" xfId="0" applyFont="1" applyBorder="1" applyAlignment="1">
      <alignment horizontal="left" vertical="center" indent="1"/>
    </xf>
    <xf numFmtId="0" fontId="8" fillId="0" borderId="13" xfId="0" applyFont="1" applyBorder="1" applyAlignment="1">
      <alignment horizontal="left" vertical="center" indent="1"/>
    </xf>
    <xf numFmtId="0" fontId="3" fillId="0" borderId="7" xfId="0" applyFont="1" applyBorder="1" applyAlignment="1">
      <alignment horizontal="left" vertical="center" wrapText="1"/>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33" xfId="0" applyFont="1" applyBorder="1" applyAlignment="1">
      <alignment horizontal="left" vertical="center"/>
    </xf>
    <xf numFmtId="0" fontId="3" fillId="0" borderId="31" xfId="0" applyFont="1" applyBorder="1" applyAlignment="1">
      <alignment horizontal="left" vertical="center"/>
    </xf>
    <xf numFmtId="0" fontId="3" fillId="0" borderId="34" xfId="0" applyFont="1" applyBorder="1" applyAlignment="1">
      <alignment horizontal="left" vertical="center"/>
    </xf>
    <xf numFmtId="0" fontId="6" fillId="0" borderId="26" xfId="0" applyFont="1" applyBorder="1" applyAlignment="1">
      <alignment horizontal="left" vertical="center" indent="1" shrinkToFit="1"/>
    </xf>
    <xf numFmtId="0" fontId="6" fillId="0" borderId="27" xfId="0" applyFont="1" applyBorder="1" applyAlignment="1">
      <alignment horizontal="left" vertical="center" indent="1" shrinkToFit="1"/>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0</xdr:row>
      <xdr:rowOff>219075</xdr:rowOff>
    </xdr:from>
    <xdr:to>
      <xdr:col>6</xdr:col>
      <xdr:colOff>39825</xdr:colOff>
      <xdr:row>4</xdr:row>
      <xdr:rowOff>91533</xdr:rowOff>
    </xdr:to>
    <xdr:sp macro="" textlink="">
      <xdr:nvSpPr>
        <xdr:cNvPr id="4" name="楕円 3">
          <a:extLst>
            <a:ext uri="{FF2B5EF4-FFF2-40B4-BE49-F238E27FC236}">
              <a16:creationId xmlns:a16="http://schemas.microsoft.com/office/drawing/2014/main" id="{8A9DF7A5-931C-44C0-A679-DAC4971E7C84}"/>
            </a:ext>
          </a:extLst>
        </xdr:cNvPr>
        <xdr:cNvSpPr/>
      </xdr:nvSpPr>
      <xdr:spPr>
        <a:xfrm>
          <a:off x="1076325" y="219075"/>
          <a:ext cx="1440000" cy="1440000"/>
        </a:xfrm>
        <a:prstGeom prst="ellips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3"/>
  <sheetViews>
    <sheetView showGridLines="0" tabSelected="1" topLeftCell="B1" zoomScaleNormal="100" workbookViewId="0">
      <pane xSplit="1" ySplit="1" topLeftCell="C2" activePane="bottomRight" state="frozen"/>
      <selection activeCell="B1" sqref="B1"/>
      <selection pane="topRight" activeCell="C1" sqref="C1"/>
      <selection pane="bottomLeft" activeCell="B2" sqref="B2"/>
      <selection pane="bottomRight" activeCell="C5" sqref="C5:G5"/>
    </sheetView>
  </sheetViews>
  <sheetFormatPr defaultRowHeight="33" customHeight="1"/>
  <cols>
    <col min="2" max="2" width="45.125" style="12" customWidth="1"/>
    <col min="3" max="3" width="20.125" style="11" bestFit="1" customWidth="1"/>
    <col min="4" max="4" width="4.125" style="11" bestFit="1" customWidth="1"/>
    <col min="5" max="5" width="14.625" customWidth="1"/>
    <col min="6" max="6" width="4.125" bestFit="1" customWidth="1"/>
    <col min="7" max="7" width="14.625" style="1" customWidth="1"/>
  </cols>
  <sheetData>
    <row r="1" spans="2:10" ht="33" customHeight="1">
      <c r="B1" s="14" t="s">
        <v>21</v>
      </c>
      <c r="C1" s="40" t="s">
        <v>20</v>
      </c>
      <c r="D1" s="40"/>
      <c r="E1" s="40"/>
      <c r="F1" s="40"/>
      <c r="G1" s="40"/>
    </row>
    <row r="2" spans="2:10" ht="33" customHeight="1">
      <c r="B2" s="15" t="s">
        <v>12</v>
      </c>
      <c r="C2" s="42">
        <v>44743</v>
      </c>
      <c r="D2" s="42"/>
      <c r="E2" s="42"/>
      <c r="F2" s="42"/>
      <c r="G2" s="42"/>
    </row>
    <row r="3" spans="2:10" ht="33" customHeight="1">
      <c r="B3" s="15" t="s">
        <v>13</v>
      </c>
      <c r="C3" s="43">
        <v>5010431</v>
      </c>
      <c r="D3" s="43"/>
      <c r="E3" s="43"/>
      <c r="F3" s="43"/>
      <c r="G3" s="43"/>
    </row>
    <row r="4" spans="2:10" ht="33" customHeight="1">
      <c r="B4" s="15" t="s">
        <v>14</v>
      </c>
      <c r="C4" s="41" t="s">
        <v>51</v>
      </c>
      <c r="D4" s="41"/>
      <c r="E4" s="41"/>
      <c r="F4" s="41"/>
      <c r="G4" s="41"/>
    </row>
    <row r="5" spans="2:10" ht="33" customHeight="1">
      <c r="B5" s="15" t="s">
        <v>3</v>
      </c>
      <c r="C5" s="41" t="s">
        <v>52</v>
      </c>
      <c r="D5" s="41"/>
      <c r="E5" s="41"/>
      <c r="F5" s="41"/>
      <c r="G5" s="41"/>
    </row>
    <row r="6" spans="2:10" ht="33" customHeight="1">
      <c r="B6" s="15" t="s">
        <v>4</v>
      </c>
      <c r="C6" s="41" t="s">
        <v>53</v>
      </c>
      <c r="D6" s="41"/>
      <c r="E6" s="41"/>
      <c r="F6" s="41"/>
      <c r="G6" s="41"/>
    </row>
    <row r="7" spans="2:10" ht="33" customHeight="1">
      <c r="B7" s="15" t="s">
        <v>5</v>
      </c>
      <c r="C7" s="44" t="s">
        <v>19</v>
      </c>
      <c r="D7" s="44"/>
      <c r="E7" s="44"/>
      <c r="F7" s="44"/>
      <c r="G7" s="44"/>
    </row>
    <row r="8" spans="2:10" ht="33" customHeight="1">
      <c r="B8" s="15" t="s">
        <v>15</v>
      </c>
      <c r="C8" s="59">
        <v>5234567</v>
      </c>
      <c r="D8" s="59"/>
      <c r="E8" s="59"/>
      <c r="F8" s="59"/>
      <c r="G8" s="59"/>
    </row>
    <row r="9" spans="2:10" ht="33" customHeight="1">
      <c r="B9" s="39"/>
      <c r="C9" s="39"/>
      <c r="D9" s="39"/>
      <c r="E9" s="39"/>
      <c r="F9" s="39"/>
      <c r="G9" s="39"/>
    </row>
    <row r="10" spans="2:10" ht="33" customHeight="1">
      <c r="B10" s="16" t="s">
        <v>22</v>
      </c>
      <c r="C10" s="60" t="s">
        <v>54</v>
      </c>
      <c r="D10" s="60"/>
      <c r="E10" s="60"/>
      <c r="F10" s="60"/>
      <c r="G10" s="60"/>
    </row>
    <row r="11" spans="2:10" ht="33" customHeight="1">
      <c r="B11" s="16" t="s">
        <v>23</v>
      </c>
      <c r="C11" s="60" t="s">
        <v>16</v>
      </c>
      <c r="D11" s="60"/>
      <c r="E11" s="60"/>
      <c r="F11" s="60"/>
      <c r="G11" s="60"/>
    </row>
    <row r="12" spans="2:10" ht="33" customHeight="1">
      <c r="B12" s="16" t="s">
        <v>24</v>
      </c>
      <c r="C12" s="17" t="s">
        <v>18</v>
      </c>
      <c r="D12" s="18" t="s">
        <v>17</v>
      </c>
      <c r="E12" s="19">
        <v>323</v>
      </c>
      <c r="F12" s="18" t="s">
        <v>17</v>
      </c>
      <c r="G12" s="20">
        <v>1111</v>
      </c>
    </row>
    <row r="13" spans="2:10" s="13" customFormat="1" ht="33" customHeight="1">
      <c r="B13" s="45" t="s">
        <v>35</v>
      </c>
      <c r="C13" s="46"/>
      <c r="D13" s="46"/>
      <c r="E13" s="46"/>
      <c r="F13" s="46"/>
      <c r="G13" s="47"/>
    </row>
    <row r="14" spans="2:10" s="13" customFormat="1" ht="33" customHeight="1">
      <c r="B14" s="23" t="s">
        <v>40</v>
      </c>
      <c r="C14" s="50">
        <v>1234567898</v>
      </c>
      <c r="D14" s="51"/>
      <c r="E14" s="51"/>
      <c r="F14" s="51"/>
      <c r="G14" s="51"/>
      <c r="H14" s="51"/>
      <c r="I14" s="51"/>
      <c r="J14" s="52"/>
    </row>
    <row r="15" spans="2:10" s="13" customFormat="1" ht="33" customHeight="1">
      <c r="B15" s="23" t="s">
        <v>29</v>
      </c>
      <c r="C15" s="53" t="s">
        <v>46</v>
      </c>
      <c r="D15" s="54"/>
      <c r="E15" s="54"/>
      <c r="F15" s="54"/>
      <c r="G15" s="54"/>
      <c r="H15" s="54"/>
      <c r="I15" s="54"/>
      <c r="J15" s="55"/>
    </row>
    <row r="16" spans="2:10" s="13" customFormat="1" ht="33" customHeight="1">
      <c r="B16" s="23" t="s">
        <v>30</v>
      </c>
      <c r="C16" s="53" t="s">
        <v>47</v>
      </c>
      <c r="D16" s="54"/>
      <c r="E16" s="54"/>
      <c r="F16" s="54"/>
      <c r="G16" s="54"/>
      <c r="H16" s="54"/>
      <c r="I16" s="54"/>
      <c r="J16" s="55"/>
    </row>
    <row r="17" spans="2:10" s="13" customFormat="1" ht="33" customHeight="1">
      <c r="B17" s="23" t="s">
        <v>36</v>
      </c>
      <c r="C17" s="53"/>
      <c r="D17" s="54"/>
      <c r="E17" s="54"/>
      <c r="F17" s="54"/>
      <c r="G17" s="54"/>
      <c r="H17" s="54"/>
      <c r="I17" s="54"/>
      <c r="J17" s="55"/>
    </row>
    <row r="18" spans="2:10" s="13" customFormat="1" ht="33" customHeight="1">
      <c r="B18" s="23" t="s">
        <v>31</v>
      </c>
      <c r="C18" s="56">
        <v>33239</v>
      </c>
      <c r="D18" s="57"/>
      <c r="E18" s="57"/>
      <c r="F18" s="57"/>
      <c r="G18" s="57"/>
      <c r="H18" s="57"/>
      <c r="I18" s="57"/>
      <c r="J18" s="58"/>
    </row>
    <row r="19" spans="2:10" s="13" customFormat="1" ht="33" customHeight="1">
      <c r="B19" s="23" t="s">
        <v>32</v>
      </c>
      <c r="C19" s="53" t="s">
        <v>55</v>
      </c>
      <c r="D19" s="54"/>
      <c r="E19" s="54"/>
      <c r="F19" s="54"/>
      <c r="G19" s="54"/>
      <c r="H19" s="54"/>
      <c r="I19" s="54"/>
      <c r="J19" s="55"/>
    </row>
    <row r="20" spans="2:10" s="13" customFormat="1" ht="33" customHeight="1">
      <c r="B20" s="23" t="s">
        <v>41</v>
      </c>
      <c r="C20" s="53" t="s">
        <v>56</v>
      </c>
      <c r="D20" s="54"/>
      <c r="E20" s="54"/>
      <c r="F20" s="54"/>
      <c r="G20" s="54"/>
      <c r="H20" s="54"/>
      <c r="I20" s="54"/>
      <c r="J20" s="55"/>
    </row>
    <row r="21" spans="2:10" s="13" customFormat="1" ht="33" customHeight="1">
      <c r="B21" s="22" t="s">
        <v>42</v>
      </c>
      <c r="C21" s="36" t="s">
        <v>45</v>
      </c>
      <c r="D21" s="37"/>
      <c r="E21" s="37"/>
      <c r="F21" s="37"/>
      <c r="G21" s="38"/>
      <c r="H21" s="32"/>
      <c r="I21" s="32"/>
      <c r="J21" s="32"/>
    </row>
    <row r="22" spans="2:10" s="13" customFormat="1" ht="33" customHeight="1">
      <c r="B22" s="22" t="s">
        <v>43</v>
      </c>
      <c r="C22" s="48" t="s">
        <v>50</v>
      </c>
      <c r="D22" s="48"/>
      <c r="E22" s="48"/>
      <c r="F22" s="48"/>
      <c r="G22" s="49"/>
    </row>
    <row r="23" spans="2:10" s="13" customFormat="1" ht="99" customHeight="1">
      <c r="B23" s="22" t="s">
        <v>44</v>
      </c>
      <c r="C23" s="33"/>
      <c r="D23" s="34"/>
      <c r="E23" s="34"/>
      <c r="F23" s="34"/>
      <c r="G23" s="34"/>
      <c r="H23" s="34"/>
      <c r="I23" s="34"/>
      <c r="J23" s="35"/>
    </row>
  </sheetData>
  <sheetProtection sheet="1" objects="1" scenarios="1" selectLockedCells="1"/>
  <mergeCells count="22">
    <mergeCell ref="C20:J20"/>
    <mergeCell ref="C18:J18"/>
    <mergeCell ref="C19:J19"/>
    <mergeCell ref="C8:G8"/>
    <mergeCell ref="C10:G10"/>
    <mergeCell ref="C11:G11"/>
    <mergeCell ref="C23:J23"/>
    <mergeCell ref="C21:G21"/>
    <mergeCell ref="B9:G9"/>
    <mergeCell ref="C1:G1"/>
    <mergeCell ref="C4:G4"/>
    <mergeCell ref="C2:G2"/>
    <mergeCell ref="C3:G3"/>
    <mergeCell ref="C5:G5"/>
    <mergeCell ref="C6:G6"/>
    <mergeCell ref="C7:G7"/>
    <mergeCell ref="B13:G13"/>
    <mergeCell ref="C22:G22"/>
    <mergeCell ref="C14:J14"/>
    <mergeCell ref="C15:J15"/>
    <mergeCell ref="C16:J16"/>
    <mergeCell ref="C17:J17"/>
  </mergeCells>
  <phoneticPr fontId="1"/>
  <dataValidations count="5">
    <dataValidation imeMode="fullKatakana" allowBlank="1" showInputMessage="1" showErrorMessage="1" sqref="C5:G5 C15:J15"/>
    <dataValidation imeMode="hiragana" allowBlank="1" showInputMessage="1" showErrorMessage="1" sqref="C4:G4 C6:G6 C10:G11 C16:J16 C17:J17 C19:J20 C23:J23"/>
    <dataValidation imeMode="halfAlpha" allowBlank="1" showInputMessage="1" showErrorMessage="1" sqref="C3:G3 C7:G8 E12 G12 C12 C14:J14 C18:J18"/>
    <dataValidation type="list" allowBlank="1" showInputMessage="1" showErrorMessage="1" sqref="C22:G22">
      <formula1>"全額未納,１期まで納付済,２期まで納付済,３期まで納付済"</formula1>
    </dataValidation>
    <dataValidation imeMode="fullAlpha" allowBlank="1" showInputMessage="1" showErrorMessage="1" sqref="C21:G21"/>
  </dataValidations>
  <pageMargins left="0.7" right="0.7" top="0.75" bottom="0.75" header="0.3" footer="0.3"/>
  <pageSetup paperSize="9" scale="5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21"/>
  <sheetViews>
    <sheetView showGridLines="0" zoomScale="85" zoomScaleNormal="85" workbookViewId="0">
      <pane ySplit="2" topLeftCell="A3" activePane="bottomLeft" state="frozen"/>
      <selection activeCell="B1" sqref="B1"/>
      <selection pane="bottomLeft" activeCell="M4" sqref="M4:Z5"/>
    </sheetView>
  </sheetViews>
  <sheetFormatPr defaultColWidth="4.375" defaultRowHeight="24" customHeight="1"/>
  <cols>
    <col min="2" max="34" width="5.625" customWidth="1"/>
    <col min="44" max="44" width="4.375" style="13"/>
  </cols>
  <sheetData>
    <row r="1" spans="2:34" ht="40.5" customHeight="1">
      <c r="B1" s="63" t="s">
        <v>49</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row>
    <row r="2" spans="2:34" ht="13.5" customHeight="1" thickBot="1"/>
    <row r="3" spans="2:34" ht="34.5" customHeight="1">
      <c r="B3" s="2"/>
      <c r="C3" s="3"/>
      <c r="D3" s="3"/>
      <c r="E3" s="3"/>
      <c r="F3" s="3"/>
      <c r="G3" s="3"/>
      <c r="H3" s="8"/>
      <c r="I3" s="78" t="s">
        <v>25</v>
      </c>
      <c r="J3" s="76" t="s">
        <v>11</v>
      </c>
      <c r="K3" s="90" t="s">
        <v>27</v>
      </c>
      <c r="L3" s="91"/>
      <c r="M3" s="21" t="str">
        <f>"〒"</f>
        <v>〒</v>
      </c>
      <c r="N3" s="66">
        <f>IF(入力!C3="","",入力!C3)</f>
        <v>5010431</v>
      </c>
      <c r="O3" s="67"/>
      <c r="P3" s="67"/>
      <c r="Q3" s="67"/>
      <c r="R3" s="67"/>
      <c r="S3" s="67"/>
      <c r="T3" s="67"/>
      <c r="U3" s="67"/>
      <c r="V3" s="67"/>
      <c r="W3" s="67"/>
      <c r="X3" s="67"/>
      <c r="Y3" s="67"/>
      <c r="Z3" s="68"/>
      <c r="AA3" s="80" t="s">
        <v>6</v>
      </c>
      <c r="AB3" s="81"/>
      <c r="AC3" s="81"/>
      <c r="AD3" s="71" t="str">
        <f>DBCS(IF(入力!C8="","　新　　規　　",入力!C8))</f>
        <v>５２３４５６７</v>
      </c>
      <c r="AE3" s="71"/>
      <c r="AF3" s="71"/>
      <c r="AG3" s="71"/>
      <c r="AH3" s="72"/>
    </row>
    <row r="4" spans="2:34" ht="34.5" customHeight="1">
      <c r="B4" s="4"/>
      <c r="C4" s="5"/>
      <c r="D4" s="5"/>
      <c r="E4" s="5"/>
      <c r="F4" s="5"/>
      <c r="G4" s="5"/>
      <c r="H4" s="9"/>
      <c r="I4" s="79"/>
      <c r="J4" s="77"/>
      <c r="K4" s="92"/>
      <c r="L4" s="93"/>
      <c r="M4" s="96" t="str">
        <f>IF(入力!C4="","",入力!C4)</f>
        <v>岐阜県本巣郡北方町北方〇〇番地</v>
      </c>
      <c r="N4" s="96"/>
      <c r="O4" s="96"/>
      <c r="P4" s="96"/>
      <c r="Q4" s="96"/>
      <c r="R4" s="96"/>
      <c r="S4" s="96"/>
      <c r="T4" s="96"/>
      <c r="U4" s="96"/>
      <c r="V4" s="96"/>
      <c r="W4" s="96"/>
      <c r="X4" s="96"/>
      <c r="Y4" s="96"/>
      <c r="Z4" s="96"/>
      <c r="AA4" s="82"/>
      <c r="AB4" s="83"/>
      <c r="AC4" s="83"/>
      <c r="AD4" s="73"/>
      <c r="AE4" s="73"/>
      <c r="AF4" s="73"/>
      <c r="AG4" s="73"/>
      <c r="AH4" s="74"/>
    </row>
    <row r="5" spans="2:34" ht="34.5" customHeight="1">
      <c r="B5" s="4" t="s">
        <v>0</v>
      </c>
      <c r="C5" s="5"/>
      <c r="D5" s="5"/>
      <c r="E5" s="5"/>
      <c r="F5" s="5"/>
      <c r="G5" s="5"/>
      <c r="H5" s="9"/>
      <c r="I5" s="79"/>
      <c r="J5" s="77"/>
      <c r="K5" s="94"/>
      <c r="L5" s="95"/>
      <c r="M5" s="97"/>
      <c r="N5" s="97"/>
      <c r="O5" s="97"/>
      <c r="P5" s="97"/>
      <c r="Q5" s="97"/>
      <c r="R5" s="97"/>
      <c r="S5" s="97"/>
      <c r="T5" s="97"/>
      <c r="U5" s="97"/>
      <c r="V5" s="97"/>
      <c r="W5" s="97"/>
      <c r="X5" s="97"/>
      <c r="Y5" s="97"/>
      <c r="Z5" s="97"/>
      <c r="AA5" s="83"/>
      <c r="AB5" s="83"/>
      <c r="AC5" s="83"/>
      <c r="AD5" s="73"/>
      <c r="AE5" s="73"/>
      <c r="AF5" s="73"/>
      <c r="AG5" s="73"/>
      <c r="AH5" s="74"/>
    </row>
    <row r="6" spans="2:34" ht="34.5" customHeight="1">
      <c r="B6" s="27" t="s">
        <v>1</v>
      </c>
      <c r="C6" s="5"/>
      <c r="D6" s="5"/>
      <c r="E6" s="5"/>
      <c r="F6" s="5"/>
      <c r="G6" s="5"/>
      <c r="H6" s="9"/>
      <c r="I6" s="79"/>
      <c r="J6" s="77"/>
      <c r="K6" s="75" t="s">
        <v>3</v>
      </c>
      <c r="L6" s="75"/>
      <c r="M6" s="61" t="str">
        <f>IF(入力!C5="","",入力!C5)</f>
        <v>カブシキガイシャ　マルサンカクショウジ</v>
      </c>
      <c r="N6" s="61"/>
      <c r="O6" s="61"/>
      <c r="P6" s="61"/>
      <c r="Q6" s="61"/>
      <c r="R6" s="61"/>
      <c r="S6" s="61"/>
      <c r="T6" s="61"/>
      <c r="U6" s="61"/>
      <c r="V6" s="61"/>
      <c r="W6" s="61"/>
      <c r="X6" s="61"/>
      <c r="Y6" s="61"/>
      <c r="Z6" s="62"/>
      <c r="AA6" s="83"/>
      <c r="AB6" s="83"/>
      <c r="AC6" s="83"/>
      <c r="AD6" s="73"/>
      <c r="AE6" s="73"/>
      <c r="AF6" s="73"/>
      <c r="AG6" s="73"/>
      <c r="AH6" s="74"/>
    </row>
    <row r="7" spans="2:34" ht="34.5" customHeight="1">
      <c r="B7" s="64">
        <f>IF(入力!C2="","  年　　月　　日",入力!C2)</f>
        <v>44743</v>
      </c>
      <c r="C7" s="65"/>
      <c r="D7" s="65"/>
      <c r="E7" s="65"/>
      <c r="F7" s="65"/>
      <c r="G7" s="65"/>
      <c r="H7" s="10" t="s">
        <v>2</v>
      </c>
      <c r="I7" s="79"/>
      <c r="J7" s="77"/>
      <c r="K7" s="88" t="s">
        <v>4</v>
      </c>
      <c r="L7" s="88"/>
      <c r="M7" s="148" t="str">
        <f>IF(入力!C6="","",入力!C6)</f>
        <v>（株）○△商事</v>
      </c>
      <c r="N7" s="149"/>
      <c r="O7" s="149"/>
      <c r="P7" s="149"/>
      <c r="Q7" s="149"/>
      <c r="R7" s="149"/>
      <c r="S7" s="149"/>
      <c r="T7" s="149"/>
      <c r="U7" s="149"/>
      <c r="V7" s="149"/>
      <c r="W7" s="149"/>
      <c r="X7" s="149"/>
      <c r="Y7" s="152"/>
      <c r="Z7" s="153"/>
      <c r="AA7" s="105" t="s">
        <v>7</v>
      </c>
      <c r="AB7" s="108" t="s">
        <v>8</v>
      </c>
      <c r="AC7" s="108"/>
      <c r="AD7" s="69" t="str">
        <f>IF(入力!C10="","",入力!C10)</f>
        <v>人事課　給与係</v>
      </c>
      <c r="AE7" s="69"/>
      <c r="AF7" s="69"/>
      <c r="AG7" s="69"/>
      <c r="AH7" s="70"/>
    </row>
    <row r="8" spans="2:34" ht="34.5" customHeight="1">
      <c r="B8" s="6"/>
      <c r="C8" s="7"/>
      <c r="D8" s="7"/>
      <c r="E8" s="7"/>
      <c r="F8" s="7"/>
      <c r="G8" s="7"/>
      <c r="H8" s="10"/>
      <c r="I8" s="79"/>
      <c r="J8" s="77"/>
      <c r="K8" s="89"/>
      <c r="L8" s="89"/>
      <c r="M8" s="150"/>
      <c r="N8" s="151"/>
      <c r="O8" s="151"/>
      <c r="P8" s="151"/>
      <c r="Q8" s="151"/>
      <c r="R8" s="151"/>
      <c r="S8" s="151"/>
      <c r="T8" s="151"/>
      <c r="U8" s="151"/>
      <c r="V8" s="151"/>
      <c r="W8" s="151"/>
      <c r="X8" s="151"/>
      <c r="Y8" s="154"/>
      <c r="Z8" s="155"/>
      <c r="AA8" s="106"/>
      <c r="AB8" s="108" t="s">
        <v>9</v>
      </c>
      <c r="AC8" s="108"/>
      <c r="AD8" s="69" t="str">
        <f>IF(入力!C11="","",入力!C11)</f>
        <v>北方　花子</v>
      </c>
      <c r="AE8" s="69"/>
      <c r="AF8" s="69"/>
      <c r="AG8" s="69"/>
      <c r="AH8" s="70"/>
    </row>
    <row r="9" spans="2:34" ht="34.5" customHeight="1" thickBot="1">
      <c r="B9" s="4"/>
      <c r="C9" s="5"/>
      <c r="D9" s="5"/>
      <c r="E9" s="5"/>
      <c r="F9" s="5"/>
      <c r="G9" s="5"/>
      <c r="H9" s="9"/>
      <c r="I9" s="79"/>
      <c r="J9" s="77"/>
      <c r="K9" s="98" t="s">
        <v>5</v>
      </c>
      <c r="L9" s="99"/>
      <c r="M9" s="47"/>
      <c r="N9" s="28" t="str">
        <f>IF(入力!C7="","",LEFT(入力!C7,1))</f>
        <v>1</v>
      </c>
      <c r="O9" s="29" t="str">
        <f>IF(入力!C7="","",LEFT(RIGHT(入力!C7,12),1))</f>
        <v>2</v>
      </c>
      <c r="P9" s="30" t="str">
        <f>IF(入力!C7="","",LEFT(RIGHT(入力!C7,11),1))</f>
        <v>3</v>
      </c>
      <c r="Q9" s="30" t="str">
        <f>IF(入力!C7="","",LEFT(RIGHT(入力!C7,10),1))</f>
        <v>4</v>
      </c>
      <c r="R9" s="28" t="str">
        <f>IF(入力!C7="","",LEFT(RIGHT(入力!C7,9),1))</f>
        <v>5</v>
      </c>
      <c r="S9" s="29" t="str">
        <f>IF(入力!C7="","",LEFT(RIGHT(入力!C7,8),1))</f>
        <v>6</v>
      </c>
      <c r="T9" s="30" t="str">
        <f>IF(入力!C7="","",LEFT(RIGHT(入力!C7,7),1))</f>
        <v>7</v>
      </c>
      <c r="U9" s="30" t="str">
        <f>IF(入力!C7="","",LEFT(RIGHT(入力!C7,6),1))</f>
        <v>8</v>
      </c>
      <c r="V9" s="28" t="str">
        <f>IF(入力!C7="","",LEFT(RIGHT(入力!C7,5),1))</f>
        <v>9</v>
      </c>
      <c r="W9" s="29" t="str">
        <f>IF(入力!C7="","",LEFT(RIGHT(入力!C7,4),1))</f>
        <v>0</v>
      </c>
      <c r="X9" s="30" t="str">
        <f>IF(入力!C7="","",LEFT(RIGHT(入力!C7,3),1))</f>
        <v>1</v>
      </c>
      <c r="Y9" s="30" t="str">
        <f>IF(入力!C7="","",LEFT(RIGHT(入力!C7,2),1))</f>
        <v>2</v>
      </c>
      <c r="Z9" s="31" t="str">
        <f>IF(入力!C7="","",RIGHT(入力!C7,1))</f>
        <v>3</v>
      </c>
      <c r="AA9" s="107"/>
      <c r="AB9" s="109" t="s">
        <v>10</v>
      </c>
      <c r="AC9" s="109"/>
      <c r="AD9" s="170" t="str">
        <f>IF(入力!C12="","",入力!C12&amp;"－"&amp;入力!E12&amp;"－"&amp;入力!G12)</f>
        <v>058－323－1111</v>
      </c>
      <c r="AE9" s="170"/>
      <c r="AF9" s="170"/>
      <c r="AG9" s="170"/>
      <c r="AH9" s="171"/>
    </row>
    <row r="10" spans="2:34" s="13" customFormat="1" ht="34.5" customHeight="1" thickBot="1">
      <c r="B10" s="100" t="s">
        <v>26</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row>
    <row r="11" spans="2:34" s="13" customFormat="1" ht="34.5" customHeight="1">
      <c r="B11" s="110" t="s">
        <v>35</v>
      </c>
      <c r="C11" s="101" t="s">
        <v>28</v>
      </c>
      <c r="D11" s="101"/>
      <c r="E11" s="101"/>
      <c r="F11" s="101"/>
      <c r="G11" s="101"/>
      <c r="H11" s="112" t="str">
        <f>DBCS(IF(入力!C14="","",入力!C14))</f>
        <v>１２３４５６７８９８</v>
      </c>
      <c r="I11" s="112"/>
      <c r="J11" s="112"/>
      <c r="K11" s="112"/>
      <c r="L11" s="112"/>
      <c r="M11" s="112"/>
      <c r="N11" s="112"/>
      <c r="O11" s="112"/>
      <c r="P11" s="112"/>
      <c r="Q11" s="112"/>
      <c r="R11" s="112"/>
      <c r="S11" s="112"/>
      <c r="T11" s="112"/>
      <c r="U11" s="112"/>
      <c r="V11" s="112"/>
      <c r="W11" s="112"/>
      <c r="X11" s="113"/>
      <c r="Y11" s="156" t="s">
        <v>37</v>
      </c>
      <c r="Z11" s="157"/>
      <c r="AA11" s="158"/>
      <c r="AB11" s="24"/>
      <c r="AC11" s="25"/>
      <c r="AD11" s="25"/>
      <c r="AE11" s="25"/>
      <c r="AF11" s="25"/>
      <c r="AG11" s="25"/>
      <c r="AH11" s="26"/>
    </row>
    <row r="12" spans="2:34" s="13" customFormat="1" ht="34.5" customHeight="1">
      <c r="B12" s="111"/>
      <c r="C12" s="102" t="s">
        <v>29</v>
      </c>
      <c r="D12" s="102"/>
      <c r="E12" s="102"/>
      <c r="F12" s="102"/>
      <c r="G12" s="102"/>
      <c r="H12" s="114" t="str">
        <f>DBCS(IF(入力!C15="","",入力!C15))</f>
        <v>セイリュウ　カワセミ</v>
      </c>
      <c r="I12" s="114"/>
      <c r="J12" s="114"/>
      <c r="K12" s="114"/>
      <c r="L12" s="114"/>
      <c r="M12" s="114"/>
      <c r="N12" s="114"/>
      <c r="O12" s="114"/>
      <c r="P12" s="114"/>
      <c r="Q12" s="114"/>
      <c r="R12" s="114"/>
      <c r="S12" s="114"/>
      <c r="T12" s="114"/>
      <c r="U12" s="102" t="s">
        <v>36</v>
      </c>
      <c r="V12" s="102"/>
      <c r="W12" s="102"/>
      <c r="X12" s="115"/>
      <c r="Y12" s="159"/>
      <c r="Z12" s="160"/>
      <c r="AA12" s="161"/>
      <c r="AB12" s="162" t="str">
        <f>IF(入力!C22="全額未納","■　全額未納","□　全額未納")</f>
        <v>□　全額未納</v>
      </c>
      <c r="AC12" s="162"/>
      <c r="AD12" s="162"/>
      <c r="AE12" s="162"/>
      <c r="AF12" s="162"/>
      <c r="AG12" s="162"/>
      <c r="AH12" s="163"/>
    </row>
    <row r="13" spans="2:34" s="13" customFormat="1" ht="34.5" customHeight="1">
      <c r="B13" s="111"/>
      <c r="C13" s="103" t="s">
        <v>30</v>
      </c>
      <c r="D13" s="103"/>
      <c r="E13" s="103"/>
      <c r="F13" s="103"/>
      <c r="G13" s="103"/>
      <c r="H13" s="120" t="str">
        <f>IF(入力!C16="","",入力!C16)</f>
        <v>清流　川蝉</v>
      </c>
      <c r="I13" s="120"/>
      <c r="J13" s="120"/>
      <c r="K13" s="120"/>
      <c r="L13" s="120"/>
      <c r="M13" s="120"/>
      <c r="N13" s="120"/>
      <c r="O13" s="120"/>
      <c r="P13" s="120"/>
      <c r="Q13" s="120"/>
      <c r="R13" s="120"/>
      <c r="S13" s="120"/>
      <c r="T13" s="120"/>
      <c r="U13" s="116" t="str">
        <f>IF(入力!C17="","",入力!C17)</f>
        <v/>
      </c>
      <c r="V13" s="116"/>
      <c r="W13" s="116"/>
      <c r="X13" s="117"/>
      <c r="Y13" s="159"/>
      <c r="Z13" s="160"/>
      <c r="AA13" s="161"/>
      <c r="AB13" s="162" t="str">
        <f>IF(入力!C22="１期まで納付済","■　１期まで納付済","□　１期まで納付済")</f>
        <v>□　１期まで納付済</v>
      </c>
      <c r="AC13" s="162"/>
      <c r="AD13" s="162"/>
      <c r="AE13" s="162"/>
      <c r="AF13" s="162"/>
      <c r="AG13" s="162"/>
      <c r="AH13" s="163"/>
    </row>
    <row r="14" spans="2:34" s="13" customFormat="1" ht="34.5" customHeight="1">
      <c r="B14" s="111"/>
      <c r="C14" s="104"/>
      <c r="D14" s="104"/>
      <c r="E14" s="104"/>
      <c r="F14" s="104"/>
      <c r="G14" s="104"/>
      <c r="H14" s="121"/>
      <c r="I14" s="121"/>
      <c r="J14" s="121"/>
      <c r="K14" s="121"/>
      <c r="L14" s="121"/>
      <c r="M14" s="121"/>
      <c r="N14" s="121"/>
      <c r="O14" s="121"/>
      <c r="P14" s="121"/>
      <c r="Q14" s="121"/>
      <c r="R14" s="121"/>
      <c r="S14" s="121"/>
      <c r="T14" s="121"/>
      <c r="U14" s="118"/>
      <c r="V14" s="118"/>
      <c r="W14" s="118"/>
      <c r="X14" s="119"/>
      <c r="Y14" s="159"/>
      <c r="Z14" s="160"/>
      <c r="AA14" s="161"/>
      <c r="AB14" s="162" t="str">
        <f>IF(入力!C22="２期まで納付済","■　２期まで納付済","□　２期まで納付済")</f>
        <v>□　２期まで納付済</v>
      </c>
      <c r="AC14" s="162"/>
      <c r="AD14" s="162"/>
      <c r="AE14" s="162"/>
      <c r="AF14" s="162"/>
      <c r="AG14" s="162"/>
      <c r="AH14" s="163"/>
    </row>
    <row r="15" spans="2:34" s="13" customFormat="1" ht="34.5" customHeight="1">
      <c r="B15" s="111"/>
      <c r="C15" s="85" t="s">
        <v>31</v>
      </c>
      <c r="D15" s="85"/>
      <c r="E15" s="85"/>
      <c r="F15" s="85"/>
      <c r="G15" s="85"/>
      <c r="H15" s="122">
        <f>IF(入力!C18="","",入力!C18)</f>
        <v>33239</v>
      </c>
      <c r="I15" s="122"/>
      <c r="J15" s="122"/>
      <c r="K15" s="122"/>
      <c r="L15" s="122"/>
      <c r="M15" s="122"/>
      <c r="N15" s="122"/>
      <c r="O15" s="122"/>
      <c r="P15" s="122"/>
      <c r="Q15" s="122"/>
      <c r="R15" s="122"/>
      <c r="S15" s="122"/>
      <c r="T15" s="122"/>
      <c r="U15" s="122"/>
      <c r="V15" s="122"/>
      <c r="W15" s="122"/>
      <c r="X15" s="123"/>
      <c r="Y15" s="159"/>
      <c r="Z15" s="160"/>
      <c r="AA15" s="161"/>
      <c r="AB15" s="162" t="str">
        <f>IF(入力!C22="３期まで納付済","■　３期まで納付済","□　３期まで納付済")</f>
        <v>■　３期まで納付済</v>
      </c>
      <c r="AC15" s="162"/>
      <c r="AD15" s="162"/>
      <c r="AE15" s="162"/>
      <c r="AF15" s="162"/>
      <c r="AG15" s="162"/>
      <c r="AH15" s="163"/>
    </row>
    <row r="16" spans="2:34" s="13" customFormat="1" ht="34.5" customHeight="1">
      <c r="B16" s="111"/>
      <c r="C16" s="85" t="s">
        <v>32</v>
      </c>
      <c r="D16" s="85"/>
      <c r="E16" s="85"/>
      <c r="F16" s="85"/>
      <c r="G16" s="85"/>
      <c r="H16" s="124" t="str">
        <f>IF(入力!C19="","",入力!C19)</f>
        <v>岐阜県本巣郡北方町北方□番地</v>
      </c>
      <c r="I16" s="124"/>
      <c r="J16" s="124"/>
      <c r="K16" s="124"/>
      <c r="L16" s="124"/>
      <c r="M16" s="124"/>
      <c r="N16" s="124"/>
      <c r="O16" s="124"/>
      <c r="P16" s="124"/>
      <c r="Q16" s="124"/>
      <c r="R16" s="124"/>
      <c r="S16" s="124"/>
      <c r="T16" s="124"/>
      <c r="U16" s="124"/>
      <c r="V16" s="124"/>
      <c r="W16" s="124"/>
      <c r="X16" s="125"/>
      <c r="Y16" s="159"/>
      <c r="Z16" s="160"/>
      <c r="AA16" s="161"/>
      <c r="AB16" s="164" t="s">
        <v>38</v>
      </c>
      <c r="AC16" s="165"/>
      <c r="AD16" s="165"/>
      <c r="AE16" s="165"/>
      <c r="AF16" s="165"/>
      <c r="AG16" s="165"/>
      <c r="AH16" s="166"/>
    </row>
    <row r="17" spans="2:34" s="13" customFormat="1" ht="34.5" customHeight="1">
      <c r="B17" s="111"/>
      <c r="C17" s="85"/>
      <c r="D17" s="85"/>
      <c r="E17" s="85"/>
      <c r="F17" s="85"/>
      <c r="G17" s="85"/>
      <c r="H17" s="124"/>
      <c r="I17" s="124"/>
      <c r="J17" s="124"/>
      <c r="K17" s="124"/>
      <c r="L17" s="124"/>
      <c r="M17" s="124"/>
      <c r="N17" s="124"/>
      <c r="O17" s="124"/>
      <c r="P17" s="124"/>
      <c r="Q17" s="124"/>
      <c r="R17" s="124"/>
      <c r="S17" s="124"/>
      <c r="T17" s="124"/>
      <c r="U17" s="124"/>
      <c r="V17" s="124"/>
      <c r="W17" s="124"/>
      <c r="X17" s="125"/>
      <c r="Y17" s="159"/>
      <c r="Z17" s="160"/>
      <c r="AA17" s="161"/>
      <c r="AB17" s="167"/>
      <c r="AC17" s="168"/>
      <c r="AD17" s="168"/>
      <c r="AE17" s="168"/>
      <c r="AF17" s="168"/>
      <c r="AG17" s="168"/>
      <c r="AH17" s="169"/>
    </row>
    <row r="18" spans="2:34" s="13" customFormat="1" ht="34.5" customHeight="1">
      <c r="B18" s="111"/>
      <c r="C18" s="85" t="s">
        <v>33</v>
      </c>
      <c r="D18" s="85"/>
      <c r="E18" s="85"/>
      <c r="F18" s="85"/>
      <c r="G18" s="85"/>
      <c r="H18" s="126" t="str">
        <f>IF(入力!C20="","",入力!C20)</f>
        <v>岐阜県本巣郡北方町北方△番地</v>
      </c>
      <c r="I18" s="126"/>
      <c r="J18" s="126"/>
      <c r="K18" s="126"/>
      <c r="L18" s="126"/>
      <c r="M18" s="126"/>
      <c r="N18" s="126"/>
      <c r="O18" s="126"/>
      <c r="P18" s="126"/>
      <c r="Q18" s="126"/>
      <c r="R18" s="126"/>
      <c r="S18" s="126"/>
      <c r="T18" s="126"/>
      <c r="U18" s="126"/>
      <c r="V18" s="126"/>
      <c r="W18" s="126"/>
      <c r="X18" s="127"/>
      <c r="Y18" s="159"/>
      <c r="Z18" s="160"/>
      <c r="AA18" s="161"/>
      <c r="AB18" s="167"/>
      <c r="AC18" s="168"/>
      <c r="AD18" s="168"/>
      <c r="AE18" s="168"/>
      <c r="AF18" s="168"/>
      <c r="AG18" s="168"/>
      <c r="AH18" s="169"/>
    </row>
    <row r="19" spans="2:34" s="13" customFormat="1" ht="34.5" customHeight="1">
      <c r="B19" s="111"/>
      <c r="C19" s="85"/>
      <c r="D19" s="85"/>
      <c r="E19" s="85"/>
      <c r="F19" s="85"/>
      <c r="G19" s="85"/>
      <c r="H19" s="126"/>
      <c r="I19" s="126"/>
      <c r="J19" s="126"/>
      <c r="K19" s="126"/>
      <c r="L19" s="126"/>
      <c r="M19" s="126"/>
      <c r="N19" s="126"/>
      <c r="O19" s="126"/>
      <c r="P19" s="126"/>
      <c r="Q19" s="126"/>
      <c r="R19" s="126"/>
      <c r="S19" s="126"/>
      <c r="T19" s="126"/>
      <c r="U19" s="126"/>
      <c r="V19" s="126"/>
      <c r="W19" s="126"/>
      <c r="X19" s="127"/>
      <c r="Y19" s="159"/>
      <c r="Z19" s="160"/>
      <c r="AA19" s="161"/>
      <c r="AB19" s="167"/>
      <c r="AC19" s="168"/>
      <c r="AD19" s="168"/>
      <c r="AE19" s="168"/>
      <c r="AF19" s="168"/>
      <c r="AG19" s="168"/>
      <c r="AH19" s="169"/>
    </row>
    <row r="20" spans="2:34" s="13" customFormat="1" ht="34.5" customHeight="1">
      <c r="B20" s="84" t="s">
        <v>34</v>
      </c>
      <c r="C20" s="85"/>
      <c r="D20" s="85"/>
      <c r="E20" s="85"/>
      <c r="F20" s="85"/>
      <c r="G20" s="85"/>
      <c r="H20" s="140" t="str">
        <f>IF(入力!C21="","","【　"&amp;入力!C21&amp;"　】月分")</f>
        <v>【　11　】月分</v>
      </c>
      <c r="I20" s="141"/>
      <c r="J20" s="141"/>
      <c r="K20" s="141"/>
      <c r="L20" s="141"/>
      <c r="M20" s="141"/>
      <c r="N20" s="144" t="s">
        <v>48</v>
      </c>
      <c r="O20" s="144"/>
      <c r="P20" s="144"/>
      <c r="Q20" s="144"/>
      <c r="R20" s="144"/>
      <c r="S20" s="144"/>
      <c r="T20" s="144"/>
      <c r="U20" s="144"/>
      <c r="V20" s="144"/>
      <c r="W20" s="144"/>
      <c r="X20" s="145"/>
      <c r="Y20" s="128" t="s">
        <v>39</v>
      </c>
      <c r="Z20" s="129"/>
      <c r="AA20" s="130"/>
      <c r="AB20" s="134"/>
      <c r="AC20" s="135"/>
      <c r="AD20" s="135"/>
      <c r="AE20" s="135"/>
      <c r="AF20" s="135"/>
      <c r="AG20" s="135"/>
      <c r="AH20" s="136"/>
    </row>
    <row r="21" spans="2:34" s="13" customFormat="1" ht="34.5" customHeight="1" thickBot="1">
      <c r="B21" s="86"/>
      <c r="C21" s="87"/>
      <c r="D21" s="87"/>
      <c r="E21" s="87"/>
      <c r="F21" s="87"/>
      <c r="G21" s="87"/>
      <c r="H21" s="142"/>
      <c r="I21" s="143"/>
      <c r="J21" s="143"/>
      <c r="K21" s="143"/>
      <c r="L21" s="143"/>
      <c r="M21" s="143"/>
      <c r="N21" s="146"/>
      <c r="O21" s="146"/>
      <c r="P21" s="146"/>
      <c r="Q21" s="146"/>
      <c r="R21" s="146"/>
      <c r="S21" s="146"/>
      <c r="T21" s="146"/>
      <c r="U21" s="146"/>
      <c r="V21" s="146"/>
      <c r="W21" s="146"/>
      <c r="X21" s="147"/>
      <c r="Y21" s="131"/>
      <c r="Z21" s="132"/>
      <c r="AA21" s="133"/>
      <c r="AB21" s="137"/>
      <c r="AC21" s="138"/>
      <c r="AD21" s="138"/>
      <c r="AE21" s="138"/>
      <c r="AF21" s="138"/>
      <c r="AG21" s="138"/>
      <c r="AH21" s="139"/>
    </row>
  </sheetData>
  <sheetProtection sheet="1" selectLockedCells="1"/>
  <mergeCells count="49">
    <mergeCell ref="Y20:AA21"/>
    <mergeCell ref="AB20:AH21"/>
    <mergeCell ref="H20:M21"/>
    <mergeCell ref="N20:X21"/>
    <mergeCell ref="M7:X8"/>
    <mergeCell ref="Y7:Z8"/>
    <mergeCell ref="Y11:AA19"/>
    <mergeCell ref="AB12:AH12"/>
    <mergeCell ref="AB13:AH13"/>
    <mergeCell ref="AB14:AH14"/>
    <mergeCell ref="AB15:AH15"/>
    <mergeCell ref="AB16:AH19"/>
    <mergeCell ref="AD8:AH8"/>
    <mergeCell ref="AD9:AH9"/>
    <mergeCell ref="B11:B19"/>
    <mergeCell ref="H11:X11"/>
    <mergeCell ref="H12:T12"/>
    <mergeCell ref="U12:X12"/>
    <mergeCell ref="U13:X14"/>
    <mergeCell ref="H13:T14"/>
    <mergeCell ref="H15:X15"/>
    <mergeCell ref="H16:X17"/>
    <mergeCell ref="H18:X19"/>
    <mergeCell ref="B20:G21"/>
    <mergeCell ref="K7:L8"/>
    <mergeCell ref="K3:L5"/>
    <mergeCell ref="M4:Z5"/>
    <mergeCell ref="K9:M9"/>
    <mergeCell ref="B10:AH10"/>
    <mergeCell ref="C11:G11"/>
    <mergeCell ref="C12:G12"/>
    <mergeCell ref="C13:G14"/>
    <mergeCell ref="C15:G15"/>
    <mergeCell ref="C16:G17"/>
    <mergeCell ref="C18:G19"/>
    <mergeCell ref="AA7:AA9"/>
    <mergeCell ref="AB7:AC7"/>
    <mergeCell ref="AB8:AC8"/>
    <mergeCell ref="AB9:AC9"/>
    <mergeCell ref="M6:Z6"/>
    <mergeCell ref="B1:AH1"/>
    <mergeCell ref="B7:G7"/>
    <mergeCell ref="N3:Z3"/>
    <mergeCell ref="AD7:AH7"/>
    <mergeCell ref="AD3:AH6"/>
    <mergeCell ref="K6:L6"/>
    <mergeCell ref="J3:J9"/>
    <mergeCell ref="I3:I9"/>
    <mergeCell ref="AA3:AC6"/>
  </mergeCells>
  <phoneticPr fontId="1"/>
  <printOptions horizontalCentered="1" verticalCentered="1"/>
  <pageMargins left="0.59055118110236227" right="0.59055118110236227" top="0.78740157480314965" bottom="0.59055118110236227" header="0.31496062992125984" footer="0.31496062992125984"/>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vt: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zeimu03</dc:creator>
  <cp:lastModifiedBy>zeimu01</cp:lastModifiedBy>
  <cp:lastPrinted>2022-06-30T00:56:36Z</cp:lastPrinted>
  <dcterms:created xsi:type="dcterms:W3CDTF">2022-05-25T07:42:03Z</dcterms:created>
  <dcterms:modified xsi:type="dcterms:W3CDTF">2022-07-01T00:18:09Z</dcterms:modified>
</cp:coreProperties>
</file>